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РНИ_Форма 3" sheetId="1" state="visible" r:id="rId1"/>
    <sheet name="РНИ_Форма 1_2024" sheetId="2" state="visible" r:id="rId2"/>
  </sheets>
  <calcPr/>
</workbook>
</file>

<file path=xl/sharedStrings.xml><?xml version="1.0" encoding="utf-8"?>
<sst xmlns="http://schemas.openxmlformats.org/spreadsheetml/2006/main" count="76" uniqueCount="76">
  <si>
    <t xml:space="preserve">Форма 3. Сведения о внесенных за период реализации изменениях в муниципальную программу</t>
  </si>
  <si>
    <t xml:space="preserve">№ п/п</t>
  </si>
  <si>
    <t xml:space="preserve">Вид правового акта</t>
  </si>
  <si>
    <t xml:space="preserve">Дата принятия</t>
  </si>
  <si>
    <t>Номер</t>
  </si>
  <si>
    <t xml:space="preserve">Суть изменений (краткое изложение)</t>
  </si>
  <si>
    <t xml:space="preserve">Постановление Администрации города Ижевска</t>
  </si>
  <si>
    <t xml:space="preserve">Утверждение муниципальной программы.</t>
  </si>
  <si>
    <t>532/1</t>
  </si>
  <si>
    <t xml:space="preserve">Уточнение расходов бюджета муниципального образования «Город Ижевск» на реализацию Муниципальной программы в 2020 году в размере бюджетных ассигнований, предусмотренных решением Городской думы города Ижевска от 19.12.2019г. №835 «О бюджете муниципального образования «Город Ижевск» на 2020 год и на плановый период 2021 и 2022 годов» (в ред. от 20.02.2020 №844)</t>
  </si>
  <si>
    <t xml:space="preserve">Уточнение расходов бюджета муниципального образования «Город Ижевск» на реализацию Муниципальной программы в 2020 году в размере бюджетных ассигнований, предусмотренных решением Городской думы города Ижевска от 19.12.2019г. №835 «О бюджете муниципального образования «Город Ижевск» на 2020 год и на плановый период 2021 и 2022 годов» (в ред. от 23.06.2020 №907)</t>
  </si>
  <si>
    <t xml:space="preserve">Уточнение расходов бюджета муниципального образования «Город Ижевск» на реализацию Муниципальной программы в 2021 году в размере бюджетных ассигнований, предусмотренных  решением Городской думы города Ижевска от 17.12.2020 г. № 64 «О бюджете муниципального образования «Город Ижевск» на 2021 год и на плановый период 2022 и 2023 годов».</t>
  </si>
  <si>
    <t xml:space="preserve">Уточнение расходов бюджета муниципального образования «Город Ижевск» на реализацию Муниципальной программы в 2022 году в размере бюджетных ассигнований, предусмотренных решением Городской думы г.Ижевска от 16 декабря 2021 года № 208 «О бюджете муниципального образования «Город Ижевск» на 2022 год и на плановый период 2023 и 2024 годов» </t>
  </si>
  <si>
    <t xml:space="preserve">Уточнение расходов бюджета муниципального образования «Город Ижевск» на реализацию Муниципальной программы в 2023 году в размере бюджетных ассигнований, предусмотренных  решением Городской думы города Ижевска от 15.12.2022 № 338  «О бюджете муниципального образования «Город Ижевск» на 2023 год и на плановый период 2024 и 2025 годов».</t>
  </si>
  <si>
    <t xml:space="preserve">Уточнение расходов бюджета муниципального образования «Город Ижевск» на реализацию Муниципальной программы в 2024 году в размере бюджетных ассигнований, предусмотренных  решением Городской думы города Ижевска от 14.12.2023 № 503  «О бюджете муниципального образования «Город Ижевск» на 2024 год и на плановый период 2025 и 2026 годов».</t>
  </si>
  <si>
    <t xml:space="preserve">Форма 1. Отчет о выполнении программных мероприятий и достигнутых значениях показателей, результатах оценки эффективности реализации муниципальной программы по выполнению Реестра наказов избирателей депутатам Городской думы города Ижевска за 2024 год</t>
  </si>
  <si>
    <t xml:space="preserve">Код аналитической программной классификации</t>
  </si>
  <si>
    <r>
      <t xml:space="preserve">Наименование подпрограммы, основного мероприятия, мероприятия</t>
    </r>
    <r>
      <rPr>
        <vertAlign val="superscript"/>
        <sz val="12"/>
        <rFont val="PT Astra Serif"/>
      </rPr>
      <t>1</t>
    </r>
  </si>
  <si>
    <t xml:space="preserve">Ответственный исполнитель подпрограммы, основного мероприятия, мероприятия</t>
  </si>
  <si>
    <t xml:space="preserve">Источник финансирования</t>
  </si>
  <si>
    <t xml:space="preserve">Расходы, тыс. рублей</t>
  </si>
  <si>
    <t xml:space="preserve">Неиспользованная экономия бюджетных средств, полученная по итогам проведения конкурентных закупок, тыс. руб.</t>
  </si>
  <si>
    <r>
      <t xml:space="preserve">Степень соответствия запланированному уровню расходов бюджета</t>
    </r>
    <r>
      <rPr>
        <vertAlign val="superscript"/>
        <sz val="12"/>
        <rFont val="PT Astra Serif"/>
      </rPr>
      <t>4</t>
    </r>
    <r>
      <rPr>
        <sz val="12"/>
        <rFont val="PT Astra Serif"/>
      </rPr>
      <t xml:space="preserve"> (ССур) (гр.11/(гр.7-гр.12))</t>
    </r>
  </si>
  <si>
    <t xml:space="preserve">Достижение плановых значений ожидаемых конечных результатов, целевых показателей (индикаторов), ожидаемых непосредственных результатов</t>
  </si>
  <si>
    <r>
      <t xml:space="preserve">Выполнено/не выполнено/не учитывается. Причины невыполнения (недостижения)</t>
    </r>
    <r>
      <rPr>
        <vertAlign val="superscript"/>
        <sz val="12"/>
        <rFont val="PT Astra Serif"/>
      </rPr>
      <t>8</t>
    </r>
  </si>
  <si>
    <t>МП</t>
  </si>
  <si>
    <t>Пп</t>
  </si>
  <si>
    <t xml:space="preserve">ОМ М</t>
  </si>
  <si>
    <r>
      <t>план</t>
    </r>
    <r>
      <rPr>
        <vertAlign val="superscript"/>
        <sz val="12"/>
        <rFont val="PT Astra Serif"/>
      </rPr>
      <t>2</t>
    </r>
  </si>
  <si>
    <t xml:space="preserve">кассовое исполнение на конец отчетного периода</t>
  </si>
  <si>
    <t xml:space="preserve">кредиторская задолженность за отчетный период</t>
  </si>
  <si>
    <r>
      <t>факт</t>
    </r>
    <r>
      <rPr>
        <vertAlign val="superscript"/>
        <sz val="12"/>
        <rFont val="PT Astra Serif"/>
      </rPr>
      <t>3</t>
    </r>
    <r>
      <rPr>
        <sz val="12"/>
        <rFont val="PT Astra Serif"/>
      </rPr>
      <t xml:space="preserve"> (гр.8-гр.9+гр.10+иные источники)</t>
    </r>
  </si>
  <si>
    <t xml:space="preserve">Наименование ожидаемых конечных результатов, целевых показателей (индикаторов), ожидаемых непосредственных результатов</t>
  </si>
  <si>
    <t xml:space="preserve">ед. изм.</t>
  </si>
  <si>
    <r>
      <t xml:space="preserve">план (ЗПп)</t>
    </r>
    <r>
      <rPr>
        <vertAlign val="superscript"/>
        <sz val="12"/>
        <rFont val="PT Astra Serif"/>
      </rPr>
      <t>5</t>
    </r>
  </si>
  <si>
    <t xml:space="preserve">факт (ЗПф)</t>
  </si>
  <si>
    <r>
      <t xml:space="preserve">степень достижения плановых значений ожидаемых конечных результатов, целевых показателей (индикаторов) (СДпз)</t>
    </r>
    <r>
      <rPr>
        <vertAlign val="superscript"/>
        <sz val="12"/>
        <rFont val="PT Astra Serif"/>
      </rPr>
      <t>6</t>
    </r>
  </si>
  <si>
    <r>
      <t xml:space="preserve">степень достижения плановых значений ожидаемых непосредственных результатов (СДонр)</t>
    </r>
    <r>
      <rPr>
        <vertAlign val="superscript"/>
        <sz val="12"/>
        <rFont val="PT Astra Serif"/>
      </rPr>
      <t>7</t>
    </r>
  </si>
  <si>
    <t>всего</t>
  </si>
  <si>
    <t xml:space="preserve">в т.ч. кредиторская задолженность прошлых отчетных периодов</t>
  </si>
  <si>
    <t xml:space="preserve">с тенденцией увеличения значений</t>
  </si>
  <si>
    <t xml:space="preserve">с тенденцией снижения значений</t>
  </si>
  <si>
    <t xml:space="preserve">00 00000</t>
  </si>
  <si>
    <t xml:space="preserve">Цель: выполнение наказов избирателей депутатам Городской думы города Ижевска
</t>
  </si>
  <si>
    <t xml:space="preserve">Доля выполненных наказов избирателей от общего количества наказов избирателей, включенных в Реестр наказов избирателей депутатам Городской думы города Ижевска на соответствующий год
</t>
  </si>
  <si>
    <t>%</t>
  </si>
  <si>
    <t>х</t>
  </si>
  <si>
    <t xml:space="preserve">-депутатом не предоставлена документация. Наказы перенесены на 2025 год (4 наказа);
-исполнение контракта, окончание выполнения работ в 2025 году (11 наказов);
-недобросовестные поставщики (1 наказ);
-наказ внесен в конце лета. Подготовку документации для торговых процедур не удалось завершить до конца 2024 года .Наказ перенесен на 2025 год (4 наказа);
-нет заявок на торги (13 наказов);
- недостаточно средств ,необходимо увеличении суммы (8 наказов);
-невозможность реализации наказа в 2024 году. Наказ перенесен на 2025 год (3 наказа)
работы не начинались, наказ перенесен на 2025 год (2 наказа)
отсуствие необходимости исполнения наказа (1 наказ).
</t>
  </si>
  <si>
    <t>0</t>
  </si>
  <si>
    <t xml:space="preserve">01 00000</t>
  </si>
  <si>
    <t xml:space="preserve">Задача: организация работы по выполнению Реестра наказов избирателей депутатам Городской думы города Ижевска на соответствующий год</t>
  </si>
  <si>
    <t xml:space="preserve">Доля выполненных наказов избирателей на конец соответствующего финансового года к общему количеству наказов избирателей, включенных в Реестр наказов избирателей депутатам Городской думы города Ижевска, по состоянию на 1 октября соответствующего финансового года</t>
  </si>
  <si>
    <t xml:space="preserve">Основное мероприятие: Выполнение наказов избирателей, включенных в Реестр наказов избирателей на соответствующий финансовый год </t>
  </si>
  <si>
    <t xml:space="preserve">01 628000</t>
  </si>
  <si>
    <t xml:space="preserve">Мероприятие по выполнению работ в рамках Реестра наказов избирателей депутатам Городской думы города Ижевска</t>
  </si>
  <si>
    <t xml:space="preserve">Администрация города Ижевска, отраслевые (функциональные, территориальные) органы - структурные подразделения Администрации города Ижевска, определенные Реестром наказов избирателей на соответствующий финансовый год</t>
  </si>
  <si>
    <t xml:space="preserve">Бюджет МО «Город Ижевск»</t>
  </si>
  <si>
    <t xml:space="preserve">Количество  выполненных наказов</t>
  </si>
  <si>
    <t>ед.</t>
  </si>
  <si>
    <t xml:space="preserve">Итого по программе </t>
  </si>
  <si>
    <t>Всего</t>
  </si>
  <si>
    <t xml:space="preserve">Итого по программе ΣСДпз</t>
  </si>
  <si>
    <t xml:space="preserve">бюджет муниципального образования "Город Ижевск"</t>
  </si>
  <si>
    <t xml:space="preserve">Число ожидаемых конечных результатов, целевых показателей (индикаторов) программы (N)</t>
  </si>
  <si>
    <t xml:space="preserve">в том числе:</t>
  </si>
  <si>
    <t xml:space="preserve">Степень достижения плановых значений ожидаемых конечных результатов, целевых показателей (индикаторов) программы СДм/п=ΣСДпз/N</t>
  </si>
  <si>
    <t xml:space="preserve">- собственные средства бюджета муниципального образования "Город Ижевск"</t>
  </si>
  <si>
    <t xml:space="preserve">- субсидии из бюджета Российской Федерации</t>
  </si>
  <si>
    <t xml:space="preserve">- субсидии из бюджета Удмуртской Республики</t>
  </si>
  <si>
    <t xml:space="preserve">Итого по программе ΣСДонр</t>
  </si>
  <si>
    <t xml:space="preserve">- субвенции из бюджета Удмуртской Республики</t>
  </si>
  <si>
    <t xml:space="preserve">Общее количество мероприятий программы, запланированных к реализации в отчетном году (М)</t>
  </si>
  <si>
    <t xml:space="preserve">иные источники</t>
  </si>
  <si>
    <t xml:space="preserve">Степень реализации мероприятий программы СРм=ΣСДонр/М</t>
  </si>
  <si>
    <t xml:space="preserve">Эффективность реализации муниципальной программы ЭР = 0,5 x СДм/п + 0,3 x СРм+ 0,2 x ССур</t>
  </si>
  <si>
    <r>
      <t xml:space="preserve">Уровень эффективности муниципальной программы</t>
    </r>
    <r>
      <rPr>
        <b/>
        <vertAlign val="superscript"/>
        <sz val="12"/>
        <rFont val="PT Astra Serif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</si>
</sst>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_-* #,##0.00_р_._-;\-* #,##0.00_р_._-;_-* &quot;-&quot;??_р_._-;_-@_-"/>
    <numFmt numFmtId="161" formatCode="0.000"/>
    <numFmt numFmtId="162" formatCode="#,##0.0"/>
  </numFmts>
  <fonts count="17">
    <font>
      <sz val="11.000000"/>
      <color theme="1"/>
      <name val="Calibri"/>
      <scheme val="minor"/>
    </font>
    <font>
      <sz val="10.000000"/>
      <name val="Arial Cyr"/>
    </font>
    <font>
      <b/>
      <sz val="10.000000"/>
      <name val="Arial CYR"/>
    </font>
    <font>
      <sz val="11.000000"/>
      <color theme="1"/>
      <name val="Arial"/>
    </font>
    <font>
      <b/>
      <sz val="12.000000"/>
      <name val="PT Astra Serif"/>
    </font>
    <font>
      <sz val="12.000000"/>
      <color theme="1"/>
      <name val="Arial"/>
    </font>
    <font>
      <sz val="12.000000"/>
      <color theme="1"/>
      <name val="PT Astra Serif"/>
    </font>
    <font>
      <sz val="11.000000"/>
      <color theme="1"/>
      <name val="Times New Roman"/>
    </font>
    <font>
      <b/>
      <sz val="11.000000"/>
      <name val="PT Astra Serif"/>
    </font>
    <font>
      <b/>
      <sz val="11.000000"/>
      <name val="Times New Roman"/>
    </font>
    <font>
      <sz val="11.000000"/>
      <color theme="1"/>
      <name val="PT Astra Serif"/>
    </font>
    <font>
      <sz val="12.000000"/>
      <name val="PT Astra Serif"/>
    </font>
    <font>
      <sz val="11.000000"/>
      <name val="Calibri"/>
    </font>
    <font>
      <b/>
      <sz val="12.000000"/>
      <color theme="1"/>
      <name val="PT Astra Serif"/>
    </font>
    <font>
      <sz val="12.000000"/>
      <color theme="1"/>
      <name val="Calibri"/>
    </font>
    <font>
      <sz val="12.000000"/>
      <color theme="1"/>
      <name val="Times New Roman"/>
    </font>
    <font>
      <sz val="11.000000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0"/>
        <bgColor theme="0" tint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theme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</borders>
  <cellStyleXfs count="15">
    <xf fontId="0" fillId="0" borderId="0" numFmtId="0" applyNumberFormat="1" applyFont="1" applyFill="1" applyBorder="1"/>
    <xf fontId="1" fillId="0" borderId="1" numFmtId="1" applyNumberFormat="1" applyFont="1" applyFill="1" applyBorder="1">
      <alignment horizontal="center" shrinkToFit="1" vertical="top"/>
    </xf>
    <xf fontId="1" fillId="0" borderId="1" numFmtId="1" applyNumberFormat="1" applyFont="1" applyFill="1" applyBorder="1">
      <alignment horizontal="center" shrinkToFit="1" vertical="top"/>
    </xf>
    <xf fontId="2" fillId="0" borderId="1" numFmtId="0" applyNumberFormat="1" applyFont="1" applyFill="1" applyBorder="1">
      <alignment vertical="top" wrapText="1"/>
    </xf>
    <xf fontId="1" fillId="0" borderId="1" numFmtId="1" applyNumberFormat="1" applyFont="1" applyFill="1" applyBorder="1">
      <alignment horizontal="center" shrinkToFit="1" vertical="top"/>
    </xf>
    <xf fontId="2" fillId="2" borderId="1" numFmtId="4" applyNumberFormat="1" applyFont="1" applyFill="1" applyBorder="1">
      <alignment horizontal="right" shrinkToFit="1" vertical="top"/>
    </xf>
    <xf fontId="2" fillId="0" borderId="1" numFmtId="0" applyNumberFormat="1" applyFont="1" applyFill="1" applyBorder="1">
      <alignment vertical="top" wrapText="1"/>
    </xf>
    <xf fontId="2" fillId="0" borderId="1" numFmtId="0" applyNumberFormat="1" applyFont="1" applyFill="1" applyBorder="1">
      <alignment vertical="top" wrapText="1"/>
    </xf>
    <xf fontId="2" fillId="2" borderId="1" numFmtId="4" applyNumberFormat="1" applyFont="1" applyFill="1" applyBorder="1">
      <alignment horizontal="right" shrinkToFit="1" vertical="top"/>
    </xf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160" applyNumberFormat="1" applyFont="0" applyFill="0" applyBorder="0" applyProtection="0"/>
  </cellStyleXfs>
  <cellXfs count="190">
    <xf fontId="0" fillId="0" borderId="0" numFmtId="0" xfId="0"/>
    <xf fontId="3" fillId="0" borderId="0" numFmtId="0" xfId="13" applyFont="1"/>
    <xf fontId="4" fillId="0" borderId="0" numFmtId="0" xfId="13" applyFont="1" applyAlignment="1">
      <alignment horizontal="center" vertical="top" wrapText="1"/>
    </xf>
    <xf fontId="5" fillId="0" borderId="0" numFmtId="0" xfId="13" applyFont="1"/>
    <xf fontId="6" fillId="0" borderId="0" numFmtId="0" xfId="13" applyFont="1"/>
    <xf fontId="6" fillId="0" borderId="1" numFmtId="0" xfId="9" applyFont="1" applyBorder="1" applyAlignment="1">
      <alignment horizontal="center" vertical="top" wrapText="1"/>
    </xf>
    <xf fontId="5" fillId="0" borderId="0" numFmtId="0" xfId="9" applyFont="1"/>
    <xf fontId="6" fillId="0" borderId="1" numFmtId="0" xfId="9" applyFont="1" applyBorder="1" applyAlignment="1">
      <alignment vertical="top" wrapText="1"/>
    </xf>
    <xf fontId="6" fillId="0" borderId="1" numFmtId="14" xfId="9" applyNumberFormat="1" applyFont="1" applyBorder="1" applyAlignment="1">
      <alignment horizontal="center" vertical="top" wrapText="1"/>
    </xf>
    <xf fontId="6" fillId="0" borderId="1" numFmtId="0" xfId="9" applyFont="1" applyBorder="1" applyAlignment="1">
      <alignment horizontal="left" vertical="top" wrapText="1"/>
    </xf>
    <xf fontId="6" fillId="0" borderId="1" numFmtId="0" xfId="9" applyFont="1" applyBorder="1" applyAlignment="1" applyProtection="1">
      <alignment horizontal="left" vertical="top" wrapText="1"/>
      <protection locked="0"/>
    </xf>
    <xf fontId="6" fillId="0" borderId="1" numFmtId="0" xfId="9" applyFont="1" applyBorder="1" applyAlignment="1" applyProtection="1">
      <alignment horizontal="center" vertical="top" wrapText="1"/>
      <protection locked="0"/>
    </xf>
    <xf fontId="6" fillId="0" borderId="1" numFmtId="0" xfId="9" applyFont="1" applyBorder="1" applyAlignment="1" applyProtection="1">
      <alignment vertical="top" wrapText="1"/>
      <protection locked="0"/>
    </xf>
    <xf fontId="6" fillId="0" borderId="1" numFmtId="14" xfId="9" applyNumberFormat="1" applyFont="1" applyBorder="1" applyAlignment="1" applyProtection="1">
      <alignment horizontal="center" vertical="top" wrapText="1"/>
      <protection locked="0"/>
    </xf>
    <xf fontId="7" fillId="0" borderId="0" numFmtId="0" xfId="9" applyFont="1" applyAlignment="1">
      <alignment vertical="top" wrapText="1"/>
    </xf>
    <xf fontId="7" fillId="0" borderId="0" numFmtId="0" xfId="9" applyFont="1" applyAlignment="1">
      <alignment horizontal="center" vertical="top" wrapText="1"/>
    </xf>
    <xf fontId="7" fillId="0" borderId="0" numFmtId="0" xfId="9" applyFont="1" applyAlignment="1">
      <alignment vertical="top"/>
    </xf>
    <xf fontId="3" fillId="0" borderId="0" numFmtId="0" xfId="10" applyFont="1"/>
    <xf fontId="3" fillId="0" borderId="0" numFmtId="49" xfId="10" applyNumberFormat="1" applyFont="1"/>
    <xf fontId="3" fillId="0" borderId="0" numFmtId="49" xfId="10" applyNumberFormat="1" applyFont="1" applyAlignment="1">
      <alignment wrapText="1"/>
    </xf>
    <xf fontId="4" fillId="0" borderId="0" numFmtId="0" xfId="10" applyFont="1" applyAlignment="1">
      <alignment horizontal="center" vertical="top" wrapText="1"/>
    </xf>
    <xf fontId="8" fillId="0" borderId="0" numFmtId="0" xfId="10" applyFont="1"/>
    <xf fontId="9" fillId="0" borderId="0" numFmtId="0" xfId="10" applyFont="1"/>
    <xf fontId="6" fillId="0" borderId="0" numFmtId="49" xfId="10" applyNumberFormat="1" applyFont="1"/>
    <xf fontId="6" fillId="0" borderId="0" numFmtId="49" xfId="10" applyNumberFormat="1" applyFont="1" applyAlignment="1">
      <alignment horizontal="center" vertical="center"/>
    </xf>
    <xf fontId="6" fillId="0" borderId="0" numFmtId="49" xfId="10" applyNumberFormat="1" applyFont="1" applyAlignment="1">
      <alignment wrapText="1"/>
    </xf>
    <xf fontId="6" fillId="0" borderId="0" numFmtId="0" xfId="10" applyFont="1"/>
    <xf fontId="10" fillId="0" borderId="0" numFmtId="0" xfId="10" applyFont="1"/>
    <xf fontId="6" fillId="0" borderId="2" numFmtId="49" xfId="0" applyNumberFormat="1" applyFont="1" applyBorder="1" applyAlignment="1">
      <alignment horizontal="center" vertical="center" wrapText="1"/>
    </xf>
    <xf fontId="11" fillId="0" borderId="3" numFmtId="49" xfId="0" applyNumberFormat="1" applyFont="1" applyBorder="1"/>
    <xf fontId="11" fillId="0" borderId="4" numFmtId="49" xfId="0" applyNumberFormat="1" applyFont="1" applyBorder="1"/>
    <xf fontId="6" fillId="0" borderId="5" numFmtId="49" xfId="0" applyNumberFormat="1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 wrapText="1"/>
    </xf>
    <xf fontId="6" fillId="0" borderId="2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11" fillId="0" borderId="4" numFmtId="0" xfId="0" applyFont="1" applyBorder="1"/>
    <xf fontId="6" fillId="0" borderId="1" numFmtId="0" xfId="0" applyFont="1" applyBorder="1" applyAlignment="1">
      <alignment horizontal="center" vertical="center" wrapText="1"/>
    </xf>
    <xf fontId="11" fillId="0" borderId="3" numFmtId="0" xfId="0" applyFont="1" applyBorder="1"/>
    <xf fontId="11" fillId="0" borderId="7" numFmtId="49" xfId="0" applyNumberFormat="1" applyFont="1" applyBorder="1"/>
    <xf fontId="11" fillId="0" borderId="7" numFmtId="0" xfId="0" applyFont="1" applyBorder="1"/>
    <xf fontId="11" fillId="0" borderId="8" numFmtId="0" xfId="0" applyFont="1" applyBorder="1"/>
    <xf fontId="6" fillId="0" borderId="4" numFmtId="0" xfId="0" applyFont="1" applyBorder="1" applyAlignment="1">
      <alignment horizontal="center" vertical="center" wrapText="1"/>
    </xf>
    <xf fontId="6" fillId="0" borderId="7" numFmtId="0" xfId="0" applyFont="1" applyBorder="1" applyAlignment="1">
      <alignment horizontal="center" vertical="center" wrapText="1"/>
    </xf>
    <xf fontId="6" fillId="0" borderId="9" numFmtId="49" xfId="0" applyNumberFormat="1" applyFont="1" applyBorder="1" applyAlignment="1">
      <alignment horizontal="center" vertical="center" wrapText="1"/>
    </xf>
    <xf fontId="11" fillId="0" borderId="9" numFmtId="49" xfId="0" applyNumberFormat="1" applyFont="1" applyBorder="1"/>
    <xf fontId="11" fillId="0" borderId="9" numFmtId="0" xfId="0" applyFont="1" applyBorder="1"/>
    <xf fontId="11" fillId="0" borderId="10" numFmtId="0" xfId="0" applyFont="1" applyBorder="1"/>
    <xf fontId="6" fillId="0" borderId="9" numFmtId="0" xfId="0" applyFont="1" applyBorder="1" applyAlignment="1">
      <alignment horizontal="center" vertical="center" wrapText="1"/>
    </xf>
    <xf fontId="6" fillId="0" borderId="10" numFmtId="0" xfId="0" applyFont="1" applyBorder="1" applyAlignment="1">
      <alignment horizontal="center" vertical="center" wrapText="1"/>
    </xf>
    <xf fontId="6" fillId="0" borderId="1" numFmtId="0" xfId="0" applyFont="1" applyBorder="1" applyAlignment="1">
      <alignment vertical="center" wrapText="1"/>
    </xf>
    <xf fontId="6" fillId="0" borderId="1" numFmtId="49" xfId="0" applyNumberFormat="1" applyFont="1" applyBorder="1" applyAlignment="1">
      <alignment horizontal="center" vertical="center" wrapText="1"/>
    </xf>
    <xf fontId="6" fillId="3" borderId="5" numFmtId="49" xfId="10" applyNumberFormat="1" applyFont="1" applyFill="1" applyBorder="1" applyAlignment="1">
      <alignment horizontal="center" vertical="center"/>
    </xf>
    <xf fontId="6" fillId="3" borderId="5" numFmtId="49" xfId="10" applyNumberFormat="1" applyFont="1" applyFill="1" applyBorder="1" applyAlignment="1" applyProtection="1">
      <alignment horizontal="center" vertical="center" wrapText="1"/>
      <protection locked="0"/>
    </xf>
    <xf fontId="6" fillId="3" borderId="6" numFmtId="0" xfId="10" applyFont="1" applyFill="1" applyBorder="1" applyAlignment="1">
      <alignment horizontal="left" vertical="center" wrapText="1"/>
    </xf>
    <xf fontId="11" fillId="3" borderId="11" numFmtId="0" xfId="10" applyFont="1" applyFill="1" applyBorder="1" applyAlignment="1">
      <alignment vertical="center"/>
    </xf>
    <xf fontId="11" fillId="3" borderId="12" numFmtId="0" xfId="10" applyFont="1" applyFill="1" applyBorder="1" applyAlignment="1">
      <alignment vertical="center"/>
    </xf>
    <xf fontId="6" fillId="3" borderId="1" numFmtId="0" xfId="10" applyFont="1" applyFill="1" applyBorder="1" applyAlignment="1">
      <alignment vertical="top" wrapText="1"/>
    </xf>
    <xf fontId="6" fillId="3" borderId="0" numFmtId="0" xfId="10" applyFont="1" applyFill="1" applyAlignment="1">
      <alignment horizontal="center" vertical="center" wrapText="1"/>
    </xf>
    <xf fontId="6" fillId="4" borderId="2" numFmtId="0" xfId="10" applyFont="1" applyFill="1" applyBorder="1" applyAlignment="1">
      <alignment horizontal="center" vertical="center" wrapText="1"/>
    </xf>
    <xf fontId="6" fillId="0" borderId="2" numFmtId="2" xfId="10" applyNumberFormat="1" applyFont="1" applyBorder="1" applyAlignment="1" applyProtection="1">
      <alignment horizontal="center" vertical="center" wrapText="1"/>
      <protection locked="0"/>
    </xf>
    <xf fontId="6" fillId="3" borderId="1" numFmtId="161" xfId="9" applyNumberFormat="1" applyFont="1" applyFill="1" applyBorder="1" applyAlignment="1">
      <alignment horizontal="center" vertical="center" wrapText="1"/>
    </xf>
    <xf fontId="6" fillId="3" borderId="1" numFmtId="161" xfId="10" applyNumberFormat="1" applyFont="1" applyFill="1" applyBorder="1" applyAlignment="1">
      <alignment horizontal="center" vertical="center" wrapText="1"/>
    </xf>
    <xf fontId="6" fillId="4" borderId="1" numFmtId="161" xfId="10" applyNumberFormat="1" applyFont="1" applyFill="1" applyBorder="1" applyAlignment="1">
      <alignment horizontal="center" vertical="center" wrapText="1"/>
    </xf>
    <xf fontId="6" fillId="0" borderId="2" numFmtId="2" xfId="11" applyNumberFormat="1" applyFont="1" applyBorder="1" applyAlignment="1" applyProtection="1">
      <alignment horizontal="left" vertical="center"/>
    </xf>
    <xf fontId="12" fillId="0" borderId="0" numFmtId="0" xfId="0" applyFont="1" applyAlignment="1" applyProtection="1">
      <alignment horizontal="left" vertical="center" wrapText="1"/>
      <protection locked="0"/>
    </xf>
    <xf fontId="11" fillId="3" borderId="6" numFmtId="0" xfId="10" applyFont="1" applyFill="1" applyBorder="1" applyAlignment="1">
      <alignment horizontal="left" vertical="center" wrapText="1"/>
    </xf>
    <xf fontId="11" fillId="3" borderId="11" numFmtId="0" xfId="10" applyFont="1" applyFill="1" applyBorder="1" applyAlignment="1">
      <alignment horizontal="left"/>
    </xf>
    <xf fontId="6" fillId="3" borderId="5" numFmtId="0" xfId="10" applyFont="1" applyFill="1" applyBorder="1" applyAlignment="1">
      <alignment vertical="top" wrapText="1"/>
    </xf>
    <xf fontId="11" fillId="4" borderId="11" numFmtId="0" xfId="10" applyFont="1" applyFill="1" applyBorder="1" applyAlignment="1">
      <alignment horizontal="center" vertical="center" wrapText="1"/>
    </xf>
    <xf fontId="11" fillId="4" borderId="6" numFmtId="0" xfId="10" applyFont="1" applyFill="1" applyBorder="1" applyAlignment="1">
      <alignment horizontal="center" vertical="center" wrapText="1"/>
    </xf>
    <xf fontId="11" fillId="5" borderId="6" numFmtId="2" xfId="10" applyNumberFormat="1" applyFont="1" applyFill="1" applyBorder="1" applyAlignment="1" applyProtection="1">
      <alignment horizontal="center" vertical="center" wrapText="1"/>
      <protection locked="0"/>
    </xf>
    <xf fontId="6" fillId="3" borderId="5" numFmtId="161" xfId="9" applyNumberFormat="1" applyFont="1" applyFill="1" applyBorder="1" applyAlignment="1">
      <alignment horizontal="center" vertical="center" wrapText="1"/>
    </xf>
    <xf fontId="6" fillId="3" borderId="5" numFmtId="161" xfId="10" applyNumberFormat="1" applyFont="1" applyFill="1" applyBorder="1" applyAlignment="1">
      <alignment horizontal="center" vertical="center" wrapText="1"/>
    </xf>
    <xf fontId="6" fillId="4" borderId="5" numFmtId="161" xfId="10" applyNumberFormat="1" applyFont="1" applyFill="1" applyBorder="1" applyAlignment="1">
      <alignment horizontal="center" vertical="center" wrapText="1"/>
    </xf>
    <xf fontId="6" fillId="5" borderId="1" numFmtId="49" xfId="10" applyNumberFormat="1" applyFont="1" applyFill="1" applyBorder="1" applyAlignment="1">
      <alignment horizontal="center" vertical="center" wrapText="1"/>
    </xf>
    <xf fontId="6" fillId="5" borderId="2" numFmtId="49" xfId="10" applyNumberFormat="1" applyFont="1" applyFill="1" applyBorder="1" applyAlignment="1" applyProtection="1">
      <alignment horizontal="center" vertical="center" wrapText="1"/>
      <protection locked="0"/>
    </xf>
    <xf fontId="6" fillId="5" borderId="1" numFmtId="0" xfId="10" applyFont="1" applyFill="1" applyBorder="1" applyAlignment="1">
      <alignment horizontal="center" vertical="center"/>
    </xf>
    <xf fontId="6" fillId="6" borderId="1" numFmtId="49" xfId="10" applyNumberFormat="1" applyFont="1" applyFill="1" applyBorder="1" applyAlignment="1">
      <alignment horizontal="center" vertical="center" wrapText="1"/>
    </xf>
    <xf fontId="6" fillId="6" borderId="1" numFmtId="49" xfId="10" applyNumberFormat="1" applyFont="1" applyFill="1" applyBorder="1" applyAlignment="1" applyProtection="1">
      <alignment horizontal="center" vertical="center" wrapText="1"/>
      <protection locked="0"/>
    </xf>
    <xf fontId="6" fillId="7" borderId="0" numFmtId="0" xfId="10" applyFont="1" applyFill="1" applyAlignment="1">
      <alignment vertical="top" wrapText="1"/>
    </xf>
    <xf fontId="6" fillId="6" borderId="9" numFmtId="0" xfId="10" applyFont="1" applyFill="1" applyBorder="1" applyAlignment="1">
      <alignment horizontal="center" vertical="center" wrapText="1"/>
    </xf>
    <xf fontId="6" fillId="7" borderId="9" numFmtId="0" xfId="10" applyFont="1" applyFill="1" applyBorder="1" applyAlignment="1">
      <alignment horizontal="center" vertical="center" wrapText="1"/>
    </xf>
    <xf fontId="6" fillId="5" borderId="9" numFmtId="4" xfId="10" applyNumberFormat="1" applyFont="1" applyFill="1" applyBorder="1" applyAlignment="1" applyProtection="1">
      <alignment horizontal="center" vertical="center" wrapText="1"/>
    </xf>
    <xf fontId="6" fillId="5" borderId="9" numFmtId="4" xfId="10" applyNumberFormat="1" applyFont="1" applyFill="1" applyBorder="1" applyAlignment="1" applyProtection="1">
      <alignment horizontal="center" vertical="center" wrapText="1"/>
      <protection locked="0"/>
    </xf>
    <xf fontId="6" fillId="7" borderId="9" numFmtId="4" xfId="10" applyNumberFormat="1" applyFont="1" applyFill="1" applyBorder="1" applyAlignment="1">
      <alignment horizontal="center" vertical="center"/>
    </xf>
    <xf fontId="6" fillId="0" borderId="9" numFmtId="4" xfId="10" applyNumberFormat="1" applyFont="1" applyBorder="1" applyAlignment="1" applyProtection="1">
      <alignment horizontal="center" vertical="center"/>
      <protection locked="0"/>
    </xf>
    <xf fontId="6" fillId="7" borderId="9" numFmtId="161" xfId="9" applyNumberFormat="1" applyFont="1" applyFill="1" applyBorder="1" applyAlignment="1">
      <alignment horizontal="center" vertical="center"/>
    </xf>
    <xf fontId="11" fillId="7" borderId="13" numFmtId="0" xfId="10" applyFont="1" applyFill="1" applyBorder="1" applyAlignment="1" applyProtection="1">
      <alignment horizontal="center" vertical="center"/>
      <protection locked="0"/>
    </xf>
    <xf fontId="6" fillId="5" borderId="9" numFmtId="0" xfId="10" applyFont="1" applyFill="1" applyBorder="1" applyAlignment="1" applyProtection="1">
      <alignment horizontal="center" vertical="center"/>
      <protection locked="0"/>
    </xf>
    <xf fontId="6" fillId="7" borderId="0" numFmtId="161" xfId="10" applyNumberFormat="1" applyFont="1" applyFill="1" applyAlignment="1">
      <alignment horizontal="center" vertical="center"/>
    </xf>
    <xf fontId="6" fillId="6" borderId="9" numFmtId="161" xfId="10" applyNumberFormat="1" applyFont="1" applyFill="1" applyBorder="1" applyAlignment="1">
      <alignment horizontal="center" vertical="center"/>
    </xf>
    <xf fontId="6" fillId="7" borderId="9" numFmtId="161" xfId="10" applyNumberFormat="1" applyFont="1" applyFill="1" applyBorder="1" applyAlignment="1">
      <alignment horizontal="center" vertical="center" wrapText="1"/>
    </xf>
    <xf fontId="13" fillId="5" borderId="2" numFmtId="0" xfId="10" applyFont="1" applyFill="1" applyBorder="1" applyAlignment="1">
      <alignment vertical="center" wrapText="1"/>
    </xf>
    <xf fontId="11" fillId="5" borderId="3" numFmtId="0" xfId="10" applyFont="1" applyFill="1" applyBorder="1"/>
    <xf fontId="11" fillId="5" borderId="4" numFmtId="0" xfId="10" applyFont="1" applyFill="1" applyBorder="1"/>
    <xf fontId="13" fillId="8" borderId="1" numFmtId="4" xfId="10" applyNumberFormat="1" applyFont="1" applyFill="1" applyBorder="1" applyAlignment="1">
      <alignment horizontal="center" vertical="center" wrapText="1"/>
    </xf>
    <xf fontId="6" fillId="5" borderId="2" numFmtId="0" xfId="10" applyFont="1" applyFill="1" applyBorder="1" applyAlignment="1">
      <alignment horizontal="center"/>
    </xf>
    <xf fontId="6" fillId="5" borderId="3" numFmtId="0" xfId="10" applyFont="1" applyFill="1" applyBorder="1" applyAlignment="1">
      <alignment horizontal="center"/>
    </xf>
    <xf fontId="6" fillId="5" borderId="4" numFmtId="0" xfId="10" applyFont="1" applyFill="1" applyBorder="1" applyAlignment="1">
      <alignment horizontal="center"/>
    </xf>
    <xf fontId="6" fillId="5" borderId="1" numFmtId="0" xfId="10" applyFont="1" applyFill="1" applyBorder="1" applyAlignment="1">
      <alignment horizontal="center"/>
    </xf>
    <xf fontId="6" fillId="5" borderId="2" numFmtId="0" xfId="10" applyFont="1" applyFill="1" applyBorder="1" applyAlignment="1">
      <alignment vertical="center" wrapText="1"/>
    </xf>
    <xf fontId="13" fillId="9" borderId="1" numFmtId="4" xfId="10" applyNumberFormat="1" applyFont="1" applyFill="1" applyBorder="1" applyAlignment="1">
      <alignment horizontal="center" vertical="center" wrapText="1"/>
    </xf>
    <xf fontId="6" fillId="10" borderId="1" numFmtId="4" xfId="10" applyNumberFormat="1" applyFont="1" applyFill="1" applyBorder="1" applyAlignment="1">
      <alignment horizontal="center" vertical="center" wrapText="1"/>
    </xf>
    <xf fontId="13" fillId="10" borderId="1" numFmtId="161" xfId="9" applyNumberFormat="1" applyFont="1" applyFill="1" applyBorder="1" applyAlignment="1">
      <alignment horizontal="center" vertical="center"/>
    </xf>
    <xf fontId="6" fillId="3" borderId="2" numFmtId="0" xfId="10" applyFont="1" applyFill="1" applyBorder="1" applyAlignment="1">
      <alignment horizontal="left" vertical="center" wrapText="1"/>
    </xf>
    <xf fontId="11" fillId="3" borderId="3" numFmtId="0" xfId="10" applyFont="1" applyFill="1" applyBorder="1"/>
    <xf fontId="11" fillId="3" borderId="4" numFmtId="0" xfId="10" applyFont="1" applyFill="1" applyBorder="1"/>
    <xf fontId="6" fillId="3" borderId="2" numFmtId="161" xfId="10" applyNumberFormat="1" applyFont="1" applyFill="1" applyBorder="1" applyAlignment="1">
      <alignment horizontal="center" vertical="center"/>
    </xf>
    <xf fontId="11" fillId="3" borderId="4" numFmtId="161" xfId="10" applyNumberFormat="1" applyFont="1" applyFill="1" applyBorder="1"/>
    <xf fontId="6" fillId="3" borderId="1" numFmtId="0" xfId="10" applyFont="1" applyFill="1" applyBorder="1" applyAlignment="1">
      <alignment horizontal="center" vertical="center"/>
    </xf>
    <xf fontId="6" fillId="5" borderId="1" numFmtId="4" xfId="10" applyNumberFormat="1" applyFont="1" applyFill="1" applyBorder="1" applyAlignment="1">
      <alignment horizontal="center" vertical="center" wrapText="1"/>
    </xf>
    <xf fontId="6" fillId="0" borderId="9" numFmtId="2" xfId="10" applyNumberFormat="1" applyFont="1" applyBorder="1" applyAlignment="1">
      <alignment horizontal="center" vertical="center"/>
    </xf>
    <xf fontId="6" fillId="3" borderId="3" numFmtId="0" xfId="10" applyFont="1" applyFill="1" applyBorder="1" applyAlignment="1">
      <alignment horizontal="left" vertical="center" wrapText="1"/>
    </xf>
    <xf fontId="6" fillId="3" borderId="4" numFmtId="0" xfId="10" applyFont="1" applyFill="1" applyBorder="1" applyAlignment="1">
      <alignment horizontal="left" vertical="center" wrapText="1"/>
    </xf>
    <xf fontId="6" fillId="3" borderId="2" numFmtId="1" xfId="10" applyNumberFormat="1" applyFont="1" applyFill="1" applyBorder="1" applyAlignment="1">
      <alignment horizontal="center" vertical="center"/>
    </xf>
    <xf fontId="6" fillId="3" borderId="4" numFmtId="1" xfId="10" applyNumberFormat="1" applyFont="1" applyFill="1" applyBorder="1" applyAlignment="1">
      <alignment horizontal="center" vertical="center"/>
    </xf>
    <xf fontId="6" fillId="3" borderId="4" numFmtId="161" xfId="10" applyNumberFormat="1" applyFont="1" applyFill="1" applyBorder="1" applyAlignment="1">
      <alignment horizontal="center" vertical="center"/>
    </xf>
    <xf fontId="6" fillId="5" borderId="1" numFmtId="162" xfId="10" applyNumberFormat="1" applyFont="1" applyFill="1" applyBorder="1" applyAlignment="1">
      <alignment horizontal="center" vertical="center"/>
    </xf>
    <xf fontId="6" fillId="0" borderId="1" numFmtId="4" xfId="10" applyNumberFormat="1" applyFont="1" applyBorder="1" applyAlignment="1">
      <alignment horizontal="center" vertical="center"/>
    </xf>
    <xf fontId="13" fillId="3" borderId="6" numFmtId="0" xfId="10" applyFont="1" applyFill="1" applyBorder="1" applyAlignment="1">
      <alignment horizontal="left" vertical="top" wrapText="1"/>
    </xf>
    <xf fontId="13" fillId="3" borderId="11" numFmtId="0" xfId="10" applyFont="1" applyFill="1" applyBorder="1" applyAlignment="1">
      <alignment horizontal="left" vertical="top" wrapText="1"/>
    </xf>
    <xf fontId="13" fillId="3" borderId="12" numFmtId="0" xfId="10" applyFont="1" applyFill="1" applyBorder="1" applyAlignment="1">
      <alignment horizontal="left" vertical="top" wrapText="1"/>
    </xf>
    <xf fontId="13" fillId="3" borderId="6" numFmtId="161" xfId="10" applyNumberFormat="1" applyFont="1" applyFill="1" applyBorder="1" applyAlignment="1">
      <alignment horizontal="center" vertical="center"/>
    </xf>
    <xf fontId="13" fillId="3" borderId="12" numFmtId="161" xfId="10" applyNumberFormat="1" applyFont="1" applyFill="1" applyBorder="1" applyAlignment="1">
      <alignment horizontal="center" vertical="center"/>
    </xf>
    <xf fontId="6" fillId="5" borderId="2" numFmtId="0" xfId="10" applyFont="1" applyFill="1" applyBorder="1" applyAlignment="1">
      <alignment horizontal="left" vertical="center" wrapText="1"/>
    </xf>
    <xf fontId="13" fillId="3" borderId="8" numFmtId="0" xfId="10" applyFont="1" applyFill="1" applyBorder="1" applyAlignment="1">
      <alignment horizontal="left" vertical="top" wrapText="1"/>
    </xf>
    <xf fontId="13" fillId="3" borderId="0" numFmtId="0" xfId="10" applyFont="1" applyFill="1" applyAlignment="1">
      <alignment horizontal="left" vertical="top" wrapText="1"/>
    </xf>
    <xf fontId="13" fillId="3" borderId="14" numFmtId="0" xfId="10" applyFont="1" applyFill="1" applyBorder="1" applyAlignment="1">
      <alignment horizontal="left" vertical="top" wrapText="1"/>
    </xf>
    <xf fontId="13" fillId="3" borderId="8" numFmtId="161" xfId="10" applyNumberFormat="1" applyFont="1" applyFill="1" applyBorder="1" applyAlignment="1">
      <alignment horizontal="center" vertical="center"/>
    </xf>
    <xf fontId="13" fillId="3" borderId="14" numFmtId="161" xfId="10" applyNumberFormat="1" applyFont="1" applyFill="1" applyBorder="1" applyAlignment="1">
      <alignment horizontal="center" vertical="center"/>
    </xf>
    <xf fontId="6" fillId="0" borderId="1" numFmtId="2" xfId="10" applyNumberFormat="1" applyFont="1" applyBorder="1" applyAlignment="1">
      <alignment horizontal="center" vertical="center"/>
    </xf>
    <xf fontId="6" fillId="0" borderId="2" numFmtId="2" xfId="10" applyNumberFormat="1" applyFont="1" applyBorder="1" applyAlignment="1">
      <alignment horizontal="center" vertical="center"/>
    </xf>
    <xf fontId="6" fillId="7" borderId="1" numFmtId="0" xfId="10" applyFont="1" applyFill="1" applyBorder="1" applyAlignment="1">
      <alignment horizontal="left" vertical="top" wrapText="1"/>
    </xf>
    <xf fontId="6" fillId="7" borderId="2" numFmtId="0" xfId="10" applyFont="1" applyFill="1" applyBorder="1" applyAlignment="1">
      <alignment horizontal="left" vertical="top" wrapText="1"/>
    </xf>
    <xf fontId="6" fillId="6" borderId="1" numFmtId="161" xfId="10" applyNumberFormat="1" applyFont="1" applyFill="1" applyBorder="1" applyAlignment="1">
      <alignment horizontal="center" vertical="center"/>
    </xf>
    <xf fontId="6" fillId="7" borderId="1" numFmtId="161" xfId="10" applyNumberFormat="1" applyFont="1" applyFill="1" applyBorder="1" applyAlignment="1">
      <alignment horizontal="center" vertical="center"/>
    </xf>
    <xf fontId="6" fillId="7" borderId="1" numFmtId="0" xfId="10" applyFont="1" applyFill="1" applyBorder="1" applyAlignment="1">
      <alignment horizontal="center" vertical="center"/>
    </xf>
    <xf fontId="6" fillId="7" borderId="3" numFmtId="0" xfId="10" applyFont="1" applyFill="1" applyBorder="1" applyAlignment="1">
      <alignment horizontal="left" vertical="top" wrapText="1"/>
    </xf>
    <xf fontId="6" fillId="7" borderId="4" numFmtId="0" xfId="10" applyFont="1" applyFill="1" applyBorder="1" applyAlignment="1">
      <alignment horizontal="left" vertical="top" wrapText="1"/>
    </xf>
    <xf fontId="6" fillId="6" borderId="2" numFmtId="161" xfId="10" applyNumberFormat="1" applyFont="1" applyFill="1" applyBorder="1" applyAlignment="1">
      <alignment horizontal="center" vertical="center"/>
    </xf>
    <xf fontId="6" fillId="6" borderId="4" numFmtId="161" xfId="10" applyNumberFormat="1" applyFont="1" applyFill="1" applyBorder="1" applyAlignment="1">
      <alignment horizontal="center" vertical="center"/>
    </xf>
    <xf fontId="6" fillId="7" borderId="2" numFmtId="1" xfId="10" applyNumberFormat="1" applyFont="1" applyFill="1" applyBorder="1" applyAlignment="1">
      <alignment horizontal="center" vertical="center"/>
    </xf>
    <xf fontId="6" fillId="7" borderId="4" numFmtId="1" xfId="10" applyNumberFormat="1" applyFont="1" applyFill="1" applyBorder="1" applyAlignment="1">
      <alignment horizontal="center" vertical="center"/>
    </xf>
    <xf fontId="6" fillId="5" borderId="6" numFmtId="0" xfId="10" applyFont="1" applyFill="1" applyBorder="1" applyAlignment="1">
      <alignment vertical="center" wrapText="1"/>
    </xf>
    <xf fontId="11" fillId="5" borderId="11" numFmtId="0" xfId="10" applyFont="1" applyFill="1" applyBorder="1"/>
    <xf fontId="11" fillId="5" borderId="12" numFmtId="0" xfId="10" applyFont="1" applyFill="1" applyBorder="1"/>
    <xf fontId="4" fillId="7" borderId="6" numFmtId="0" xfId="10" applyFont="1" applyFill="1" applyBorder="1" applyAlignment="1">
      <alignment horizontal="left" vertical="center" wrapText="1"/>
    </xf>
    <xf fontId="4" fillId="7" borderId="11" numFmtId="0" xfId="10" applyFont="1" applyFill="1" applyBorder="1" applyAlignment="1">
      <alignment horizontal="left" vertical="center" wrapText="1"/>
    </xf>
    <xf fontId="4" fillId="7" borderId="12" numFmtId="0" xfId="10" applyFont="1" applyFill="1" applyBorder="1" applyAlignment="1">
      <alignment horizontal="left" vertical="center" wrapText="1"/>
    </xf>
    <xf fontId="4" fillId="7" borderId="1" numFmtId="161" xfId="10" applyNumberFormat="1" applyFont="1" applyFill="1" applyBorder="1" applyAlignment="1">
      <alignment horizontal="center"/>
    </xf>
    <xf fontId="6" fillId="5" borderId="4" numFmtId="4" xfId="10" applyNumberFormat="1" applyFont="1" applyFill="1" applyBorder="1" applyAlignment="1">
      <alignment horizontal="center" vertical="center" wrapText="1"/>
    </xf>
    <xf fontId="6" fillId="5" borderId="2" numFmtId="2" xfId="10" applyNumberFormat="1" applyFont="1" applyFill="1" applyBorder="1" applyAlignment="1">
      <alignment horizontal="center" vertical="center"/>
    </xf>
    <xf fontId="4" fillId="7" borderId="8" numFmtId="0" xfId="10" applyFont="1" applyFill="1" applyBorder="1" applyAlignment="1">
      <alignment horizontal="left" vertical="center" wrapText="1"/>
    </xf>
    <xf fontId="4" fillId="7" borderId="0" numFmtId="0" xfId="10" applyFont="1" applyFill="1" applyAlignment="1">
      <alignment horizontal="left" vertical="center" wrapText="1"/>
    </xf>
    <xf fontId="4" fillId="7" borderId="14" numFmtId="0" xfId="10" applyFont="1" applyFill="1" applyBorder="1" applyAlignment="1">
      <alignment horizontal="left" vertical="center" wrapText="1"/>
    </xf>
    <xf fontId="6" fillId="5" borderId="1" numFmtId="2" xfId="10" applyNumberFormat="1" applyFont="1" applyFill="1" applyBorder="1" applyAlignment="1">
      <alignment horizontal="center" vertical="center"/>
    </xf>
    <xf fontId="4" fillId="7" borderId="10" numFmtId="0" xfId="10" applyFont="1" applyFill="1" applyBorder="1" applyAlignment="1">
      <alignment horizontal="left" vertical="center" wrapText="1"/>
    </xf>
    <xf fontId="4" fillId="7" borderId="15" numFmtId="0" xfId="10" applyFont="1" applyFill="1" applyBorder="1" applyAlignment="1">
      <alignment horizontal="left" vertical="center" wrapText="1"/>
    </xf>
    <xf fontId="4" fillId="7" borderId="13" numFmtId="0" xfId="10" applyFont="1" applyFill="1" applyBorder="1" applyAlignment="1">
      <alignment horizontal="left" vertical="center" wrapText="1"/>
    </xf>
    <xf fontId="6" fillId="5" borderId="8" numFmtId="0" xfId="10" applyFont="1" applyFill="1" applyBorder="1" applyAlignment="1">
      <alignment horizontal="center" vertical="center" wrapText="1"/>
    </xf>
    <xf fontId="11" fillId="5" borderId="0" numFmtId="0" xfId="10" applyFont="1" applyFill="1"/>
    <xf fontId="11" fillId="5" borderId="14" numFmtId="0" xfId="10" applyFont="1" applyFill="1" applyBorder="1"/>
    <xf fontId="6" fillId="5" borderId="5" numFmtId="4" xfId="10" applyNumberFormat="1" applyFont="1" applyFill="1" applyBorder="1" applyAlignment="1">
      <alignment horizontal="center" vertical="center" wrapText="1"/>
    </xf>
    <xf fontId="6" fillId="5" borderId="5" numFmtId="0" xfId="10" applyFont="1" applyFill="1" applyBorder="1" applyAlignment="1">
      <alignment horizontal="center" vertical="center"/>
    </xf>
    <xf fontId="6" fillId="5" borderId="5" numFmtId="0" xfId="10" applyFont="1" applyFill="1" applyBorder="1"/>
    <xf fontId="13" fillId="11" borderId="6" numFmtId="0" xfId="10" applyFont="1" applyFill="1" applyBorder="1" applyAlignment="1">
      <alignment horizontal="left" vertical="center" wrapText="1"/>
    </xf>
    <xf fontId="4" fillId="11" borderId="11" numFmtId="0" xfId="10" applyFont="1" applyFill="1" applyBorder="1"/>
    <xf fontId="4" fillId="11" borderId="12" numFmtId="0" xfId="10" applyFont="1" applyFill="1" applyBorder="1"/>
    <xf fontId="13" fillId="12" borderId="8" numFmtId="161" xfId="10" applyNumberFormat="1" applyFont="1" applyFill="1" applyBorder="1" applyAlignment="1">
      <alignment horizontal="center" vertical="center"/>
    </xf>
    <xf fontId="11" fillId="11" borderId="0" numFmtId="161" xfId="10" applyNumberFormat="1" applyFont="1" applyFill="1"/>
    <xf fontId="11" fillId="11" borderId="14" numFmtId="161" xfId="10" applyNumberFormat="1" applyFont="1" applyFill="1" applyBorder="1"/>
    <xf fontId="6" fillId="11" borderId="1" numFmtId="0" xfId="10" applyFont="1" applyFill="1" applyBorder="1" applyAlignment="1">
      <alignment horizontal="center" vertical="center"/>
    </xf>
    <xf fontId="6" fillId="5" borderId="1" numFmtId="0" xfId="10" applyFont="1" applyFill="1" applyBorder="1" applyAlignment="1">
      <alignment horizontal="center" vertical="center" wrapText="1"/>
    </xf>
    <xf fontId="6" fillId="5" borderId="1" numFmtId="4" xfId="10" applyNumberFormat="1" applyFont="1" applyFill="1" applyBorder="1" applyAlignment="1">
      <alignment vertical="center" wrapText="1"/>
    </xf>
    <xf fontId="13" fillId="11" borderId="2" numFmtId="0" xfId="10" applyFont="1" applyFill="1" applyBorder="1" applyAlignment="1">
      <alignment horizontal="left" vertical="center" wrapText="1"/>
    </xf>
    <xf fontId="13" fillId="11" borderId="3" numFmtId="0" xfId="10" applyFont="1" applyFill="1" applyBorder="1" applyAlignment="1">
      <alignment horizontal="left" vertical="center" wrapText="1"/>
    </xf>
    <xf fontId="13" fillId="11" borderId="4" numFmtId="0" xfId="10" applyFont="1" applyFill="1" applyBorder="1" applyAlignment="1">
      <alignment horizontal="left" vertical="center" wrapText="1"/>
    </xf>
    <xf fontId="13" fillId="12" borderId="1" numFmtId="2" xfId="11" applyNumberFormat="1" applyFont="1" applyFill="1" applyBorder="1" applyAlignment="1">
      <alignment horizontal="center" vertical="center"/>
    </xf>
    <xf fontId="5" fillId="0" borderId="0" numFmtId="49" xfId="10" applyNumberFormat="1" applyFont="1"/>
    <xf fontId="14" fillId="0" borderId="0" numFmtId="49" xfId="10" applyNumberFormat="1" applyFont="1" applyAlignment="1">
      <alignment horizontal="center" vertical="center"/>
    </xf>
    <xf fontId="5" fillId="0" borderId="0" numFmtId="49" xfId="10" applyNumberFormat="1" applyFont="1" applyAlignment="1">
      <alignment wrapText="1"/>
    </xf>
    <xf fontId="5" fillId="0" borderId="0" numFmtId="0" xfId="10" applyFont="1"/>
    <xf fontId="14" fillId="0" borderId="0" numFmtId="0" xfId="10" applyFont="1"/>
    <xf fontId="15" fillId="0" borderId="0" numFmtId="0" xfId="10" applyFont="1"/>
    <xf fontId="15" fillId="0" borderId="0" numFmtId="0" xfId="10" applyFont="1" applyAlignment="1">
      <alignment horizontal="left"/>
    </xf>
    <xf fontId="16" fillId="0" borderId="0" numFmtId="49" xfId="10" applyNumberFormat="1" applyFont="1" applyAlignment="1">
      <alignment horizontal="center" vertical="center"/>
    </xf>
    <xf fontId="7" fillId="0" borderId="0" numFmtId="0" xfId="10" applyFont="1"/>
    <xf fontId="16" fillId="0" borderId="0" numFmtId="0" xfId="10" applyFont="1"/>
    <xf fontId="16" fillId="0" borderId="0" numFmtId="0" xfId="10" applyFont="1" applyAlignment="1">
      <alignment horizontal="right"/>
    </xf>
  </cellXfs>
  <cellStyles count="15">
    <cellStyle name="xl25" xfId="1"/>
    <cellStyle name="xl26" xfId="2"/>
    <cellStyle name="xl31" xfId="3"/>
    <cellStyle name="xl33" xfId="4"/>
    <cellStyle name="xl38" xfId="5"/>
    <cellStyle name="xl40" xfId="6"/>
    <cellStyle name="xl61" xfId="7"/>
    <cellStyle name="xl64" xfId="8"/>
    <cellStyle name="Обычный" xfId="0" builtinId="0"/>
    <cellStyle name="Обычный 2" xfId="9"/>
    <cellStyle name="Обычный 2 2" xfId="10"/>
    <cellStyle name="Обычный 3" xfId="11"/>
    <cellStyle name="Обычный 4" xfId="12"/>
    <cellStyle name="Обычный 5" xfId="13"/>
    <cellStyle name="Финансовый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2D050"/>
    <outlinePr applyStyles="0" summaryBelow="1" summaryRight="1" showOutlineSymbols="1"/>
    <pageSetUpPr autoPageBreaks="1" fitToPage="0"/>
  </sheetPr>
  <sheetViews>
    <sheetView zoomScale="85" workbookViewId="0">
      <pane ySplit="4" topLeftCell="A5" activePane="bottomLeft" state="frozen"/>
      <selection activeCell="H10" activeCellId="0" sqref="H10"/>
    </sheetView>
  </sheetViews>
  <sheetFormatPr defaultRowHeight="14.25"/>
  <cols>
    <col min="1" max="1" style="1" width="9.140625"/>
    <col customWidth="1" min="2" max="2" style="1" width="19.5703125"/>
    <col customWidth="1" min="3" max="3" style="1" width="14.5703125"/>
    <col customWidth="1" min="4" max="4" style="1" width="14.7109375"/>
    <col customWidth="1" min="5" max="5" style="1" width="31.140625"/>
    <col customWidth="1" min="6" max="6" style="1" width="33.42578125"/>
    <col min="7" max="16384" style="1" width="9.140625"/>
  </cols>
  <sheetData>
    <row r="1" ht="33" customHeight="1">
      <c r="A1" s="2" t="s">
        <v>0</v>
      </c>
      <c r="B1" s="2"/>
      <c r="C1" s="2"/>
      <c r="D1" s="2"/>
      <c r="E1" s="2"/>
      <c r="F1" s="2"/>
      <c r="G1" s="3"/>
      <c r="H1" s="3"/>
    </row>
    <row r="2" ht="15">
      <c r="A2" s="4"/>
      <c r="B2" s="4"/>
      <c r="C2" s="4"/>
      <c r="D2" s="4"/>
      <c r="E2" s="4"/>
      <c r="F2" s="4"/>
      <c r="G2" s="3"/>
      <c r="H2" s="3"/>
    </row>
    <row r="3" ht="15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/>
      <c r="G3" s="6"/>
      <c r="H3" s="6"/>
    </row>
    <row r="4" ht="1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/>
      <c r="G4" s="6"/>
      <c r="H4" s="6"/>
    </row>
    <row r="5" ht="54.75" customHeight="1">
      <c r="A5" s="5">
        <v>1</v>
      </c>
      <c r="B5" s="7" t="s">
        <v>6</v>
      </c>
      <c r="C5" s="8">
        <v>43735</v>
      </c>
      <c r="D5" s="5">
        <v>1937</v>
      </c>
      <c r="E5" s="9" t="s">
        <v>7</v>
      </c>
      <c r="F5" s="9"/>
      <c r="G5" s="6"/>
      <c r="H5" s="6"/>
    </row>
    <row r="6" ht="115.5" customHeight="1">
      <c r="A6" s="5">
        <v>2</v>
      </c>
      <c r="B6" s="7" t="s">
        <v>6</v>
      </c>
      <c r="C6" s="8">
        <v>43930</v>
      </c>
      <c r="D6" s="5" t="s">
        <v>8</v>
      </c>
      <c r="E6" s="9" t="s">
        <v>9</v>
      </c>
      <c r="F6" s="9"/>
      <c r="G6" s="6"/>
      <c r="H6" s="6"/>
    </row>
    <row r="7" ht="129.75" customHeight="1">
      <c r="A7" s="5">
        <v>3</v>
      </c>
      <c r="B7" s="7" t="s">
        <v>6</v>
      </c>
      <c r="C7" s="8">
        <v>44014</v>
      </c>
      <c r="D7" s="5">
        <v>998</v>
      </c>
      <c r="E7" s="9" t="s">
        <v>10</v>
      </c>
      <c r="F7" s="9"/>
      <c r="G7" s="6"/>
      <c r="H7" s="6"/>
    </row>
    <row r="8" ht="122.25" customHeight="1">
      <c r="A8" s="5">
        <v>4</v>
      </c>
      <c r="B8" s="7" t="s">
        <v>6</v>
      </c>
      <c r="C8" s="8">
        <v>44293</v>
      </c>
      <c r="D8" s="5">
        <v>539</v>
      </c>
      <c r="E8" s="9" t="s">
        <v>11</v>
      </c>
      <c r="F8" s="9"/>
      <c r="G8" s="6"/>
      <c r="H8" s="6"/>
    </row>
    <row r="9" ht="120.75" customHeight="1">
      <c r="A9" s="5">
        <v>5</v>
      </c>
      <c r="B9" s="7" t="s">
        <v>6</v>
      </c>
      <c r="C9" s="8">
        <v>44680</v>
      </c>
      <c r="D9" s="5">
        <v>858</v>
      </c>
      <c r="E9" s="10" t="s">
        <v>12</v>
      </c>
      <c r="F9" s="10"/>
      <c r="G9" s="6"/>
      <c r="H9" s="6"/>
    </row>
    <row r="10" ht="124.5" customHeight="1">
      <c r="A10" s="11">
        <v>6</v>
      </c>
      <c r="B10" s="12" t="s">
        <v>6</v>
      </c>
      <c r="C10" s="13">
        <v>45015</v>
      </c>
      <c r="D10" s="11">
        <v>429</v>
      </c>
      <c r="E10" s="9" t="s">
        <v>13</v>
      </c>
      <c r="F10" s="9"/>
      <c r="G10" s="6"/>
      <c r="H10" s="6"/>
    </row>
    <row r="11" ht="117.75" customHeight="1">
      <c r="A11" s="11">
        <v>7</v>
      </c>
      <c r="B11" s="12" t="s">
        <v>6</v>
      </c>
      <c r="C11" s="13">
        <v>45377</v>
      </c>
      <c r="D11" s="11">
        <v>502</v>
      </c>
      <c r="E11" s="9" t="s">
        <v>14</v>
      </c>
      <c r="F11" s="9"/>
      <c r="G11" s="6"/>
      <c r="H11" s="6"/>
    </row>
    <row r="12" ht="15.75" customHeight="1">
      <c r="A12" s="14"/>
      <c r="B12" s="14"/>
      <c r="C12" s="15"/>
      <c r="D12" s="15"/>
      <c r="E12" s="15"/>
      <c r="F12" s="16"/>
      <c r="G12" s="16"/>
      <c r="H12" s="16"/>
    </row>
  </sheetData>
  <sheetProtection autoFilter="1" deleteColumns="1" deleteRows="1" formatCells="1" formatColumns="0" formatRows="0" insertColumns="1" insertHyperlinks="1" insertRows="1" pivotTables="1" selectLockedCells="0" selectUnlockedCells="0" sheet="0" sort="1"/>
  <mergeCells count="11">
    <mergeCell ref="A1:F1"/>
    <mergeCell ref="B2:C2"/>
    <mergeCell ref="E3:F3"/>
    <mergeCell ref="E4:F4"/>
    <mergeCell ref="E5:F5"/>
    <mergeCell ref="E6:F6"/>
    <mergeCell ref="E7:F7"/>
    <mergeCell ref="E8:F8"/>
    <mergeCell ref="E9:F9"/>
    <mergeCell ref="E10:F10"/>
    <mergeCell ref="E11:F1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100" firstPageNumber="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2D050"/>
    <outlinePr applyStyles="0" summaryBelow="1" summaryRight="1" showOutlineSymbols="1"/>
    <pageSetUpPr autoPageBreaks="1" fitToPage="1"/>
  </sheetPr>
  <sheetViews>
    <sheetView view="normal" topLeftCell="A4" zoomScale="55" workbookViewId="0">
      <selection activeCell="AA8" activeCellId="0" sqref="AA8"/>
    </sheetView>
  </sheetViews>
  <sheetFormatPr defaultColWidth="14.42578125" defaultRowHeight="15" customHeight="1"/>
  <cols>
    <col customWidth="1" min="1" max="1" style="18" width="8.7109375"/>
    <col customWidth="1" min="2" max="2" style="18" width="9.140625"/>
    <col customWidth="1" min="3" max="3" style="19" width="11.85546875"/>
    <col customWidth="1" min="4" max="4" style="17" width="17.42578125"/>
    <col customWidth="1" min="5" max="5" style="17" width="19"/>
    <col customWidth="1" min="6" max="6" style="17" width="11.5703125"/>
    <col customWidth="1" min="7" max="10" style="17" width="18.42578125"/>
    <col customWidth="1" min="11" max="12" style="17" width="14.140625"/>
    <col customWidth="1" min="13" max="13" style="17" width="13.85546875"/>
    <col customWidth="1" min="14" max="14" style="17" width="23.42578125"/>
    <col customWidth="1" min="15" max="16" style="17" width="13.28515625"/>
    <col customWidth="1" min="17" max="17" style="17" width="13.7109375"/>
    <col customWidth="1" min="18" max="19" style="17" width="13.42578125"/>
    <col customWidth="1" min="20" max="20" style="17" width="11.5703125"/>
    <col customWidth="1" min="21" max="21" style="17" width="11.140625"/>
    <col customWidth="1" min="22" max="22" style="17" width="24"/>
    <col customWidth="1" min="23" max="23" style="17" width="43.7109375"/>
    <col customWidth="1" min="24" max="24" style="17" width="11.42578125"/>
    <col customWidth="1" min="25" max="27" style="17" width="8.7109375"/>
    <col min="28" max="16384" style="17" width="14.42578125"/>
  </cols>
  <sheetData>
    <row r="1" ht="42.75" customHeight="1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1"/>
      <c r="X1" s="22"/>
    </row>
    <row r="2" ht="15">
      <c r="A2" s="23"/>
      <c r="B2" s="24"/>
      <c r="C2" s="2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</row>
    <row r="3" ht="15">
      <c r="A3" s="23"/>
      <c r="B3" s="24"/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ht="45" customHeight="1">
      <c r="A4" s="28" t="s">
        <v>16</v>
      </c>
      <c r="B4" s="29"/>
      <c r="C4" s="30"/>
      <c r="D4" s="31" t="s">
        <v>17</v>
      </c>
      <c r="E4" s="32" t="s">
        <v>18</v>
      </c>
      <c r="F4" s="33" t="s">
        <v>19</v>
      </c>
      <c r="G4" s="34" t="s">
        <v>20</v>
      </c>
      <c r="H4" s="35"/>
      <c r="I4" s="35"/>
      <c r="J4" s="35"/>
      <c r="K4" s="36"/>
      <c r="L4" s="32" t="s">
        <v>21</v>
      </c>
      <c r="M4" s="37" t="s">
        <v>22</v>
      </c>
      <c r="N4" s="34" t="s">
        <v>23</v>
      </c>
      <c r="O4" s="38"/>
      <c r="P4" s="38"/>
      <c r="Q4" s="38"/>
      <c r="R4" s="38"/>
      <c r="S4" s="38"/>
      <c r="T4" s="38"/>
      <c r="U4" s="36"/>
      <c r="V4" s="37" t="s">
        <v>24</v>
      </c>
      <c r="W4" s="37"/>
    </row>
    <row r="5" ht="117.75" customHeight="1">
      <c r="A5" s="31" t="s">
        <v>25</v>
      </c>
      <c r="B5" s="31" t="s">
        <v>26</v>
      </c>
      <c r="C5" s="31" t="s">
        <v>27</v>
      </c>
      <c r="D5" s="39"/>
      <c r="E5" s="40"/>
      <c r="F5" s="41"/>
      <c r="G5" s="32" t="s">
        <v>28</v>
      </c>
      <c r="H5" s="34" t="s">
        <v>29</v>
      </c>
      <c r="I5" s="42"/>
      <c r="J5" s="32" t="s">
        <v>30</v>
      </c>
      <c r="K5" s="32" t="s">
        <v>31</v>
      </c>
      <c r="L5" s="43"/>
      <c r="M5" s="37"/>
      <c r="N5" s="32" t="s">
        <v>32</v>
      </c>
      <c r="O5" s="32" t="s">
        <v>33</v>
      </c>
      <c r="P5" s="32" t="s">
        <v>34</v>
      </c>
      <c r="Q5" s="32" t="s">
        <v>35</v>
      </c>
      <c r="R5" s="34" t="s">
        <v>36</v>
      </c>
      <c r="S5" s="42"/>
      <c r="T5" s="34" t="s">
        <v>37</v>
      </c>
      <c r="U5" s="42"/>
      <c r="V5" s="37"/>
      <c r="W5" s="37"/>
    </row>
    <row r="6" ht="117.75" customHeight="1">
      <c r="A6" s="44"/>
      <c r="B6" s="44"/>
      <c r="C6" s="44"/>
      <c r="D6" s="45"/>
      <c r="E6" s="46"/>
      <c r="F6" s="47"/>
      <c r="G6" s="48"/>
      <c r="H6" s="49" t="s">
        <v>38</v>
      </c>
      <c r="I6" s="49" t="s">
        <v>39</v>
      </c>
      <c r="J6" s="48"/>
      <c r="K6" s="48"/>
      <c r="L6" s="48"/>
      <c r="M6" s="37"/>
      <c r="N6" s="48"/>
      <c r="O6" s="48"/>
      <c r="P6" s="48"/>
      <c r="Q6" s="48"/>
      <c r="R6" s="37" t="s">
        <v>40</v>
      </c>
      <c r="S6" s="37" t="s">
        <v>41</v>
      </c>
      <c r="T6" s="50" t="s">
        <v>40</v>
      </c>
      <c r="U6" s="50" t="s">
        <v>41</v>
      </c>
      <c r="V6" s="37"/>
      <c r="W6" s="37"/>
    </row>
    <row r="7" ht="15">
      <c r="A7" s="51">
        <v>1</v>
      </c>
      <c r="B7" s="51">
        <v>2</v>
      </c>
      <c r="C7" s="51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2">
        <v>13</v>
      </c>
      <c r="N7" s="37">
        <v>14</v>
      </c>
      <c r="O7" s="37">
        <v>15</v>
      </c>
      <c r="P7" s="37">
        <v>16</v>
      </c>
      <c r="Q7" s="37">
        <v>17</v>
      </c>
      <c r="R7" s="37">
        <v>18</v>
      </c>
      <c r="S7" s="37">
        <v>19</v>
      </c>
      <c r="T7" s="37">
        <v>20</v>
      </c>
      <c r="U7" s="37">
        <v>21</v>
      </c>
      <c r="V7" s="37">
        <v>22</v>
      </c>
      <c r="W7" s="37"/>
    </row>
    <row r="8" ht="345.75" customHeight="1">
      <c r="A8" s="52">
        <v>17</v>
      </c>
      <c r="B8" s="52">
        <v>0</v>
      </c>
      <c r="C8" s="53" t="s">
        <v>42</v>
      </c>
      <c r="D8" s="54" t="s">
        <v>43</v>
      </c>
      <c r="E8" s="55"/>
      <c r="F8" s="55"/>
      <c r="G8" s="55"/>
      <c r="H8" s="55"/>
      <c r="I8" s="55"/>
      <c r="J8" s="55"/>
      <c r="K8" s="55"/>
      <c r="L8" s="55"/>
      <c r="M8" s="56"/>
      <c r="N8" s="57" t="s">
        <v>44</v>
      </c>
      <c r="O8" s="58" t="s">
        <v>45</v>
      </c>
      <c r="P8" s="59">
        <v>100</v>
      </c>
      <c r="Q8" s="60">
        <v>88.299999999999997</v>
      </c>
      <c r="R8" s="61">
        <f t="shared" ref="R8:R9" si="0">IF((Q8/P8)&lt;1,Q8/P8,1)</f>
        <v>0.88300000000000001</v>
      </c>
      <c r="S8" s="62" t="s">
        <v>46</v>
      </c>
      <c r="T8" s="63" t="s">
        <v>46</v>
      </c>
      <c r="U8" s="63" t="s">
        <v>46</v>
      </c>
      <c r="V8" s="64" t="str">
        <f t="shared" ref="V8:V9" si="1">IF(R8&gt;=1,"Выполнено.",IF(R8&lt;1,"Не выполнено.",""))</f>
        <v xml:space="preserve">Не выполнено.</v>
      </c>
      <c r="W8" s="65" t="s">
        <v>47</v>
      </c>
    </row>
    <row r="9" ht="291" customHeight="1">
      <c r="A9" s="52">
        <v>17</v>
      </c>
      <c r="B9" s="52" t="s">
        <v>48</v>
      </c>
      <c r="C9" s="53" t="s">
        <v>49</v>
      </c>
      <c r="D9" s="66" t="s">
        <v>50</v>
      </c>
      <c r="E9" s="67"/>
      <c r="F9" s="67"/>
      <c r="G9" s="67"/>
      <c r="H9" s="67"/>
      <c r="I9" s="67"/>
      <c r="J9" s="67"/>
      <c r="K9" s="67"/>
      <c r="L9" s="67"/>
      <c r="M9" s="67"/>
      <c r="N9" s="68" t="s">
        <v>51</v>
      </c>
      <c r="O9" s="69" t="s">
        <v>45</v>
      </c>
      <c r="P9" s="70">
        <v>100</v>
      </c>
      <c r="Q9" s="71">
        <v>97.299999999999997</v>
      </c>
      <c r="R9" s="72">
        <f t="shared" si="0"/>
        <v>0.97299999999999998</v>
      </c>
      <c r="S9" s="73" t="s">
        <v>46</v>
      </c>
      <c r="T9" s="74" t="s">
        <v>46</v>
      </c>
      <c r="U9" s="74" t="s">
        <v>46</v>
      </c>
      <c r="V9" s="64" t="str">
        <f t="shared" si="1"/>
        <v xml:space="preserve">Не выполнено.</v>
      </c>
      <c r="W9" s="65" t="s">
        <v>47</v>
      </c>
    </row>
    <row r="10" ht="25.5" customHeight="1">
      <c r="A10" s="75">
        <v>17</v>
      </c>
      <c r="B10" s="75">
        <v>0</v>
      </c>
      <c r="C10" s="76" t="s">
        <v>49</v>
      </c>
      <c r="D10" s="77" t="s">
        <v>52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285" customHeight="1">
      <c r="A11" s="78">
        <v>17</v>
      </c>
      <c r="B11" s="78">
        <v>0</v>
      </c>
      <c r="C11" s="79" t="s">
        <v>53</v>
      </c>
      <c r="D11" s="80" t="s">
        <v>54</v>
      </c>
      <c r="E11" s="81" t="s">
        <v>55</v>
      </c>
      <c r="F11" s="82" t="s">
        <v>56</v>
      </c>
      <c r="G11" s="83">
        <v>79086.820000000007</v>
      </c>
      <c r="H11" s="84">
        <v>59736.690000000002</v>
      </c>
      <c r="I11" s="83">
        <v>330.76999999999998</v>
      </c>
      <c r="J11" s="84">
        <v>0</v>
      </c>
      <c r="K11" s="85">
        <f>H11-I11+J11</f>
        <v>59405.920000000006</v>
      </c>
      <c r="L11" s="86">
        <v>2922.8899999999999</v>
      </c>
      <c r="M11" s="87">
        <f>IF((K11/(G11-L11))&lt;1,(K11/(G11-L11)),1)</f>
        <v>0.77997445772559271</v>
      </c>
      <c r="N11" s="80" t="s">
        <v>57</v>
      </c>
      <c r="O11" s="82" t="s">
        <v>58</v>
      </c>
      <c r="P11" s="88">
        <v>403</v>
      </c>
      <c r="Q11" s="89">
        <v>356</v>
      </c>
      <c r="R11" s="90" t="s">
        <v>46</v>
      </c>
      <c r="S11" s="91" t="s">
        <v>46</v>
      </c>
      <c r="T11" s="87">
        <f>IF((Q11/P11)&lt;1,Q11/P11,1)</f>
        <v>0.88337468982630274</v>
      </c>
      <c r="U11" s="92" t="s">
        <v>46</v>
      </c>
      <c r="V11" s="64" t="str">
        <f>IF(T11&gt;=1,"Выполнено.",IF(T11&lt;1,"Не выполнено.",""))</f>
        <v xml:space="preserve">Не выполнено.</v>
      </c>
      <c r="W11" s="65" t="s">
        <v>47</v>
      </c>
    </row>
    <row r="12" ht="26.25" customHeight="1">
      <c r="A12" s="93" t="s">
        <v>59</v>
      </c>
      <c r="B12" s="94"/>
      <c r="C12" s="94"/>
      <c r="D12" s="94"/>
      <c r="E12" s="94"/>
      <c r="F12" s="95"/>
      <c r="G12" s="83"/>
      <c r="H12" s="96"/>
      <c r="I12" s="96"/>
      <c r="J12" s="96"/>
      <c r="K12" s="96"/>
      <c r="L12" s="96"/>
      <c r="M12" s="96"/>
      <c r="N12" s="97"/>
      <c r="O12" s="98"/>
      <c r="P12" s="98"/>
      <c r="Q12" s="99"/>
      <c r="R12" s="97"/>
      <c r="S12" s="99"/>
      <c r="T12" s="97"/>
      <c r="U12" s="99"/>
      <c r="V12" s="100"/>
      <c r="W12" s="100"/>
    </row>
    <row r="13" ht="33" customHeight="1">
      <c r="A13" s="101" t="s">
        <v>60</v>
      </c>
      <c r="B13" s="94"/>
      <c r="C13" s="94"/>
      <c r="D13" s="94"/>
      <c r="E13" s="94"/>
      <c r="F13" s="95"/>
      <c r="G13" s="102">
        <f t="shared" ref="G13:L13" si="2">G14+G20</f>
        <v>79086.820000000007</v>
      </c>
      <c r="H13" s="102">
        <f t="shared" si="2"/>
        <v>59736.690000000002</v>
      </c>
      <c r="I13" s="102">
        <f t="shared" si="2"/>
        <v>330.76999999999998</v>
      </c>
      <c r="J13" s="102">
        <f t="shared" si="2"/>
        <v>0</v>
      </c>
      <c r="K13" s="103">
        <f>H13-I13+J13</f>
        <v>59405.920000000006</v>
      </c>
      <c r="L13" s="102">
        <f t="shared" si="2"/>
        <v>2922.8899999999999</v>
      </c>
      <c r="M13" s="104">
        <f>IF((K13/(G13-L13))&lt;1,(K13/(G13-L13)),1)</f>
        <v>0.77997445772559271</v>
      </c>
      <c r="N13" s="105" t="s">
        <v>61</v>
      </c>
      <c r="O13" s="106"/>
      <c r="P13" s="106"/>
      <c r="Q13" s="107"/>
      <c r="R13" s="108">
        <f>SUM(R8:R9)</f>
        <v>1.8559999999999999</v>
      </c>
      <c r="S13" s="109"/>
      <c r="T13" s="108" t="s">
        <v>46</v>
      </c>
      <c r="U13" s="109"/>
      <c r="V13" s="110" t="s">
        <v>46</v>
      </c>
      <c r="W13" s="110"/>
    </row>
    <row r="14" ht="33.75" customHeight="1">
      <c r="A14" s="101" t="s">
        <v>62</v>
      </c>
      <c r="B14" s="94"/>
      <c r="C14" s="94"/>
      <c r="D14" s="94"/>
      <c r="E14" s="94"/>
      <c r="F14" s="95"/>
      <c r="G14" s="111">
        <f t="shared" ref="G14:L14" si="3">SUM(G16:G19)</f>
        <v>79086.820000000007</v>
      </c>
      <c r="H14" s="111">
        <f>SUM(H16:H19)</f>
        <v>59736.690000000002</v>
      </c>
      <c r="I14" s="111">
        <f t="shared" si="3"/>
        <v>330.76999999999998</v>
      </c>
      <c r="J14" s="111">
        <f t="shared" si="3"/>
        <v>0</v>
      </c>
      <c r="K14" s="111">
        <f>SUM(K16:K19)</f>
        <v>59405.919999999998</v>
      </c>
      <c r="L14" s="111">
        <f t="shared" si="3"/>
        <v>2922.8899999999999</v>
      </c>
      <c r="M14" s="112" t="s">
        <v>46</v>
      </c>
      <c r="N14" s="105" t="s">
        <v>63</v>
      </c>
      <c r="O14" s="113"/>
      <c r="P14" s="113"/>
      <c r="Q14" s="114"/>
      <c r="R14" s="115">
        <v>2</v>
      </c>
      <c r="S14" s="116"/>
      <c r="T14" s="108" t="s">
        <v>46</v>
      </c>
      <c r="U14" s="117"/>
      <c r="V14" s="110" t="s">
        <v>46</v>
      </c>
      <c r="W14" s="110"/>
    </row>
    <row r="15" ht="34.5" customHeight="1">
      <c r="A15" s="101" t="s">
        <v>64</v>
      </c>
      <c r="B15" s="94"/>
      <c r="C15" s="94"/>
      <c r="D15" s="94"/>
      <c r="E15" s="94"/>
      <c r="F15" s="95"/>
      <c r="G15" s="111"/>
      <c r="H15" s="111"/>
      <c r="I15" s="111"/>
      <c r="J15" s="111"/>
      <c r="K15" s="118"/>
      <c r="L15" s="118"/>
      <c r="M15" s="119" t="s">
        <v>46</v>
      </c>
      <c r="N15" s="120" t="s">
        <v>65</v>
      </c>
      <c r="O15" s="121"/>
      <c r="P15" s="121"/>
      <c r="Q15" s="122"/>
      <c r="R15" s="123">
        <f>R13/R14</f>
        <v>0.92799999999999994</v>
      </c>
      <c r="S15" s="124"/>
      <c r="T15" s="123" t="s">
        <v>46</v>
      </c>
      <c r="U15" s="124"/>
      <c r="V15" s="110" t="s">
        <v>46</v>
      </c>
      <c r="W15" s="110"/>
    </row>
    <row r="16" ht="44.25" customHeight="1">
      <c r="A16" s="125" t="s">
        <v>66</v>
      </c>
      <c r="B16" s="94"/>
      <c r="C16" s="94"/>
      <c r="D16" s="94"/>
      <c r="E16" s="94"/>
      <c r="F16" s="95"/>
      <c r="G16" s="111">
        <v>79086.820000000007</v>
      </c>
      <c r="H16" s="111">
        <v>59736.690000000002</v>
      </c>
      <c r="I16" s="111">
        <v>330.76999999999998</v>
      </c>
      <c r="J16" s="111">
        <f>J11</f>
        <v>0</v>
      </c>
      <c r="K16" s="111">
        <v>59405.919999999998</v>
      </c>
      <c r="L16" s="111">
        <v>2922.8899999999999</v>
      </c>
      <c r="M16" s="119" t="s">
        <v>46</v>
      </c>
      <c r="N16" s="126"/>
      <c r="O16" s="127"/>
      <c r="P16" s="127"/>
      <c r="Q16" s="128"/>
      <c r="R16" s="129"/>
      <c r="S16" s="130"/>
      <c r="T16" s="129"/>
      <c r="U16" s="130"/>
      <c r="V16" s="110"/>
      <c r="W16" s="110"/>
    </row>
    <row r="17" ht="29.25" customHeight="1">
      <c r="A17" s="125" t="s">
        <v>67</v>
      </c>
      <c r="B17" s="94"/>
      <c r="C17" s="94"/>
      <c r="D17" s="94"/>
      <c r="E17" s="94"/>
      <c r="F17" s="95"/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31" t="s">
        <v>46</v>
      </c>
      <c r="N17" s="126"/>
      <c r="O17" s="127"/>
      <c r="P17" s="127"/>
      <c r="Q17" s="128"/>
      <c r="R17" s="129"/>
      <c r="S17" s="130"/>
      <c r="T17" s="129"/>
      <c r="U17" s="130"/>
      <c r="V17" s="110"/>
      <c r="W17" s="110"/>
    </row>
    <row r="18" ht="30.75" customHeight="1">
      <c r="A18" s="125" t="s">
        <v>68</v>
      </c>
      <c r="B18" s="94"/>
      <c r="C18" s="94"/>
      <c r="D18" s="94"/>
      <c r="E18" s="94"/>
      <c r="F18" s="95"/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32" t="s">
        <v>46</v>
      </c>
      <c r="N18" s="133" t="s">
        <v>69</v>
      </c>
      <c r="O18" s="133"/>
      <c r="P18" s="133"/>
      <c r="Q18" s="134"/>
      <c r="R18" s="135" t="s">
        <v>46</v>
      </c>
      <c r="S18" s="135"/>
      <c r="T18" s="136">
        <f>T11</f>
        <v>0.88337468982630274</v>
      </c>
      <c r="U18" s="136"/>
      <c r="V18" s="137" t="s">
        <v>46</v>
      </c>
      <c r="W18" s="137"/>
    </row>
    <row r="19" ht="35.25" customHeight="1">
      <c r="A19" s="125" t="s">
        <v>70</v>
      </c>
      <c r="B19" s="94"/>
      <c r="C19" s="94"/>
      <c r="D19" s="94"/>
      <c r="E19" s="94"/>
      <c r="F19" s="95"/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32" t="s">
        <v>46</v>
      </c>
      <c r="N19" s="134" t="s">
        <v>71</v>
      </c>
      <c r="O19" s="138"/>
      <c r="P19" s="138"/>
      <c r="Q19" s="139"/>
      <c r="R19" s="140" t="s">
        <v>46</v>
      </c>
      <c r="S19" s="141"/>
      <c r="T19" s="142">
        <v>1</v>
      </c>
      <c r="U19" s="143"/>
      <c r="V19" s="137" t="s">
        <v>46</v>
      </c>
      <c r="W19" s="137"/>
    </row>
    <row r="20" ht="27" customHeight="1">
      <c r="A20" s="144" t="s">
        <v>72</v>
      </c>
      <c r="B20" s="145"/>
      <c r="C20" s="145"/>
      <c r="D20" s="145"/>
      <c r="E20" s="145"/>
      <c r="F20" s="146"/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32" t="s">
        <v>46</v>
      </c>
      <c r="N20" s="147" t="s">
        <v>73</v>
      </c>
      <c r="O20" s="148"/>
      <c r="P20" s="148"/>
      <c r="Q20" s="149"/>
      <c r="R20" s="150" t="s">
        <v>46</v>
      </c>
      <c r="S20" s="150"/>
      <c r="T20" s="150">
        <f>T18/T19</f>
        <v>0.88337468982630274</v>
      </c>
      <c r="U20" s="150"/>
      <c r="V20" s="137" t="s">
        <v>46</v>
      </c>
      <c r="W20" s="137"/>
    </row>
    <row r="21" ht="15.75" customHeight="1">
      <c r="A21" s="100"/>
      <c r="B21" s="100"/>
      <c r="C21" s="100"/>
      <c r="D21" s="100"/>
      <c r="E21" s="100"/>
      <c r="F21" s="100"/>
      <c r="G21" s="151"/>
      <c r="H21" s="151"/>
      <c r="I21" s="151"/>
      <c r="J21" s="151"/>
      <c r="K21" s="118"/>
      <c r="L21" s="118"/>
      <c r="M21" s="152"/>
      <c r="N21" s="153"/>
      <c r="O21" s="154"/>
      <c r="P21" s="154"/>
      <c r="Q21" s="155"/>
      <c r="R21" s="150"/>
      <c r="S21" s="150"/>
      <c r="T21" s="150"/>
      <c r="U21" s="150"/>
      <c r="V21" s="137"/>
      <c r="W21" s="137"/>
    </row>
    <row r="22" ht="15.75" customHeight="1">
      <c r="A22" s="100"/>
      <c r="B22" s="100"/>
      <c r="C22" s="100"/>
      <c r="D22" s="100"/>
      <c r="E22" s="100"/>
      <c r="F22" s="100"/>
      <c r="G22" s="151"/>
      <c r="H22" s="151"/>
      <c r="I22" s="151"/>
      <c r="J22" s="151"/>
      <c r="K22" s="118"/>
      <c r="L22" s="118"/>
      <c r="M22" s="156"/>
      <c r="N22" s="157"/>
      <c r="O22" s="158"/>
      <c r="P22" s="158"/>
      <c r="Q22" s="159"/>
      <c r="R22" s="150"/>
      <c r="S22" s="150"/>
      <c r="T22" s="150"/>
      <c r="U22" s="150"/>
      <c r="V22" s="137"/>
      <c r="W22" s="137"/>
    </row>
    <row r="23" ht="56.25" customHeight="1">
      <c r="A23" s="160"/>
      <c r="B23" s="161"/>
      <c r="C23" s="161"/>
      <c r="D23" s="161"/>
      <c r="E23" s="161"/>
      <c r="F23" s="162"/>
      <c r="G23" s="163"/>
      <c r="H23" s="163"/>
      <c r="I23" s="163"/>
      <c r="J23" s="163"/>
      <c r="K23" s="164"/>
      <c r="L23" s="164"/>
      <c r="M23" s="165"/>
      <c r="N23" s="166" t="s">
        <v>74</v>
      </c>
      <c r="O23" s="167"/>
      <c r="P23" s="167"/>
      <c r="Q23" s="168"/>
      <c r="R23" s="169">
        <f>0.5*R15+0.3*T20+0.2*M13</f>
        <v>0.8850072984930093</v>
      </c>
      <c r="S23" s="170"/>
      <c r="T23" s="170"/>
      <c r="U23" s="171"/>
      <c r="V23" s="172" t="s">
        <v>46</v>
      </c>
      <c r="W23" s="172"/>
    </row>
    <row r="24" ht="34.5" customHeight="1">
      <c r="A24" s="173"/>
      <c r="B24" s="173"/>
      <c r="C24" s="173"/>
      <c r="D24" s="173"/>
      <c r="E24" s="173"/>
      <c r="F24" s="173"/>
      <c r="G24" s="174"/>
      <c r="H24" s="174"/>
      <c r="I24" s="174"/>
      <c r="J24" s="174"/>
      <c r="K24" s="174"/>
      <c r="L24" s="174"/>
      <c r="M24" s="174"/>
      <c r="N24" s="175" t="s">
        <v>75</v>
      </c>
      <c r="O24" s="176"/>
      <c r="P24" s="176"/>
      <c r="Q24" s="177"/>
      <c r="R24" s="178" t="str">
        <f>IF(R23&gt;=0.95,"Высокая эффективность",IF(AND(R23&lt;0.95,R23&gt;=0.8),"Средняя эффективность",IF(AND(R23&lt;0.8,R23&gt;=0.7),"Эффективность удовлетворительная",IF(R23&lt;0.7,"Эффективность неудовлетворительная",""))))</f>
        <v xml:space="preserve">Средняя эффективность</v>
      </c>
      <c r="S24" s="178"/>
      <c r="T24" s="178"/>
      <c r="U24" s="178"/>
      <c r="V24" s="172" t="s">
        <v>46</v>
      </c>
      <c r="W24" s="172"/>
    </row>
    <row r="25" ht="17.25" customHeight="1">
      <c r="A25" s="179"/>
      <c r="B25" s="180"/>
      <c r="C25" s="181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3"/>
      <c r="Q25" s="183"/>
      <c r="R25" s="183"/>
      <c r="S25" s="183"/>
      <c r="T25" s="182"/>
      <c r="U25" s="182"/>
      <c r="V25" s="182"/>
    </row>
    <row r="26" ht="15.75" customHeight="1">
      <c r="A26" s="179"/>
      <c r="B26" s="180"/>
      <c r="C26" s="181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3"/>
      <c r="Q26" s="183"/>
      <c r="R26" s="183"/>
      <c r="S26" s="183"/>
      <c r="T26" s="182"/>
      <c r="U26" s="182"/>
      <c r="V26" s="182"/>
    </row>
    <row r="27" ht="11.25" customHeight="1">
      <c r="A27" s="179"/>
      <c r="B27" s="180"/>
      <c r="C27" s="181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3"/>
      <c r="Q27" s="183"/>
      <c r="R27" s="183"/>
      <c r="S27" s="183"/>
      <c r="T27" s="182"/>
      <c r="U27" s="182"/>
      <c r="V27" s="182"/>
    </row>
    <row r="28" ht="15.75" customHeight="1">
      <c r="A28" s="184"/>
      <c r="B28" s="184"/>
      <c r="C28" s="184"/>
      <c r="D28" s="184"/>
      <c r="E28" s="184"/>
      <c r="F28" s="182"/>
      <c r="G28" s="182"/>
      <c r="H28" s="182"/>
      <c r="I28" s="182"/>
      <c r="J28" s="182"/>
      <c r="K28" s="182"/>
      <c r="L28" s="184"/>
      <c r="M28" s="184"/>
      <c r="N28" s="184"/>
      <c r="O28" s="184"/>
      <c r="P28" s="184"/>
      <c r="Q28" s="184"/>
      <c r="R28" s="184"/>
      <c r="S28" s="185"/>
      <c r="T28" s="182"/>
      <c r="U28" s="184"/>
      <c r="V28" s="184"/>
    </row>
    <row r="29" ht="15.75" customHeight="1">
      <c r="B29" s="186"/>
      <c r="O29" s="187"/>
      <c r="P29" s="187"/>
      <c r="Q29" s="187"/>
    </row>
    <row r="30" ht="15.75" customHeight="1">
      <c r="B30" s="186"/>
      <c r="P30" s="188"/>
      <c r="Q30" s="188"/>
      <c r="R30" s="188"/>
      <c r="S30" s="188"/>
    </row>
    <row r="31" ht="15.75" customHeight="1">
      <c r="B31" s="186"/>
      <c r="P31" s="188"/>
      <c r="Q31" s="188"/>
      <c r="R31" s="188"/>
      <c r="S31" s="188"/>
    </row>
    <row r="32" ht="15.75" customHeight="1">
      <c r="B32" s="186"/>
      <c r="P32" s="188"/>
      <c r="Q32" s="188"/>
      <c r="R32" s="188"/>
      <c r="S32" s="188"/>
    </row>
    <row r="33" ht="15.75" customHeight="1">
      <c r="B33" s="186"/>
      <c r="P33" s="188"/>
      <c r="Q33" s="188"/>
      <c r="R33" s="188"/>
      <c r="S33" s="188"/>
    </row>
    <row r="34" ht="15.75" customHeight="1">
      <c r="B34" s="186"/>
      <c r="P34" s="188"/>
      <c r="Q34" s="188"/>
      <c r="R34" s="188"/>
      <c r="S34" s="189"/>
    </row>
    <row r="35" ht="15.75" customHeight="1">
      <c r="B35" s="186"/>
      <c r="P35" s="188"/>
      <c r="Q35" s="188"/>
      <c r="R35" s="188"/>
      <c r="S35" s="188"/>
    </row>
    <row r="36" ht="15.75" customHeight="1">
      <c r="B36" s="186"/>
      <c r="P36" s="188"/>
      <c r="Q36" s="188"/>
      <c r="R36" s="188"/>
      <c r="S36" s="188"/>
    </row>
    <row r="37" ht="15.75" customHeight="1">
      <c r="B37" s="186"/>
      <c r="P37" s="188"/>
      <c r="Q37" s="188"/>
      <c r="R37" s="188"/>
      <c r="S37" s="188"/>
    </row>
    <row r="38" ht="15.75" customHeight="1">
      <c r="B38" s="186"/>
      <c r="P38" s="188"/>
      <c r="Q38" s="188"/>
      <c r="R38" s="188"/>
      <c r="S38" s="188"/>
    </row>
    <row r="39" ht="15.75" customHeight="1">
      <c r="B39" s="186"/>
      <c r="P39" s="188"/>
      <c r="Q39" s="188"/>
      <c r="R39" s="188"/>
      <c r="S39" s="188"/>
    </row>
    <row r="40" ht="15.75" customHeight="1">
      <c r="B40" s="186"/>
      <c r="P40" s="188"/>
      <c r="Q40" s="188"/>
      <c r="R40" s="188"/>
      <c r="S40" s="188"/>
    </row>
    <row r="41" ht="15.75" customHeight="1">
      <c r="B41" s="186"/>
      <c r="P41" s="188"/>
      <c r="Q41" s="188"/>
      <c r="R41" s="188"/>
      <c r="S41" s="188"/>
    </row>
    <row r="42" ht="15.75" customHeight="1">
      <c r="B42" s="186"/>
      <c r="P42" s="188"/>
      <c r="Q42" s="188"/>
      <c r="R42" s="188"/>
      <c r="S42" s="188"/>
    </row>
    <row r="43" ht="15.75" customHeight="1">
      <c r="B43" s="186"/>
      <c r="P43" s="188"/>
      <c r="Q43" s="188"/>
      <c r="R43" s="188"/>
      <c r="S43" s="188"/>
    </row>
    <row r="44" ht="15.75" customHeight="1">
      <c r="B44" s="186"/>
      <c r="P44" s="188"/>
      <c r="Q44" s="188"/>
      <c r="R44" s="188"/>
      <c r="S44" s="188"/>
    </row>
    <row r="45" ht="15.75" customHeight="1">
      <c r="B45" s="186"/>
      <c r="P45" s="188"/>
      <c r="Q45" s="188"/>
      <c r="R45" s="188"/>
      <c r="S45" s="188"/>
    </row>
    <row r="46" ht="15.75" customHeight="1">
      <c r="B46" s="186"/>
      <c r="P46" s="188"/>
      <c r="Q46" s="188"/>
      <c r="R46" s="188"/>
      <c r="S46" s="188"/>
    </row>
    <row r="47" ht="15.75" customHeight="1">
      <c r="B47" s="186"/>
      <c r="P47" s="188"/>
      <c r="Q47" s="188"/>
      <c r="R47" s="188"/>
      <c r="S47" s="188"/>
    </row>
    <row r="48" ht="15.75" customHeight="1">
      <c r="B48" s="186"/>
      <c r="P48" s="188"/>
      <c r="Q48" s="188"/>
      <c r="R48" s="188"/>
      <c r="S48" s="188"/>
    </row>
    <row r="49" ht="15.75" customHeight="1">
      <c r="B49" s="186"/>
      <c r="P49" s="188"/>
      <c r="Q49" s="188"/>
      <c r="R49" s="188"/>
      <c r="S49" s="188"/>
    </row>
    <row r="50" ht="15.75" customHeight="1">
      <c r="B50" s="186"/>
      <c r="P50" s="188"/>
      <c r="Q50" s="188"/>
      <c r="R50" s="188"/>
      <c r="S50" s="188"/>
    </row>
    <row r="51" ht="15.75" customHeight="1">
      <c r="B51" s="186"/>
      <c r="P51" s="188"/>
      <c r="Q51" s="188"/>
      <c r="R51" s="188"/>
      <c r="S51" s="188"/>
    </row>
    <row r="52" ht="15.75" customHeight="1">
      <c r="B52" s="186"/>
      <c r="P52" s="188"/>
      <c r="Q52" s="188"/>
      <c r="R52" s="188"/>
      <c r="S52" s="188"/>
    </row>
    <row r="53" ht="15.75" customHeight="1">
      <c r="B53" s="186"/>
      <c r="P53" s="188"/>
      <c r="Q53" s="188"/>
      <c r="R53" s="188"/>
      <c r="S53" s="188"/>
    </row>
    <row r="54" ht="15.75" customHeight="1">
      <c r="B54" s="186"/>
      <c r="P54" s="188"/>
      <c r="Q54" s="188"/>
      <c r="R54" s="188"/>
      <c r="S54" s="188"/>
    </row>
    <row r="55" ht="15.75" customHeight="1">
      <c r="B55" s="186"/>
      <c r="P55" s="188"/>
      <c r="Q55" s="188"/>
      <c r="R55" s="188"/>
      <c r="S55" s="188"/>
    </row>
    <row r="56" ht="15.75" customHeight="1">
      <c r="B56" s="186"/>
      <c r="P56" s="188"/>
      <c r="Q56" s="188"/>
      <c r="R56" s="188"/>
      <c r="S56" s="188"/>
    </row>
    <row r="57" ht="15.75" customHeight="1">
      <c r="B57" s="186"/>
      <c r="P57" s="188"/>
      <c r="Q57" s="188"/>
      <c r="R57" s="188"/>
      <c r="S57" s="188"/>
    </row>
    <row r="58" ht="15.75" customHeight="1">
      <c r="B58" s="186"/>
      <c r="P58" s="188"/>
      <c r="Q58" s="188"/>
      <c r="R58" s="188"/>
      <c r="S58" s="188"/>
    </row>
    <row r="59" ht="15.75" customHeight="1">
      <c r="B59" s="186"/>
      <c r="P59" s="188"/>
      <c r="Q59" s="188"/>
      <c r="R59" s="188"/>
      <c r="S59" s="188"/>
    </row>
    <row r="60" ht="15.75" customHeight="1">
      <c r="B60" s="186"/>
      <c r="P60" s="188"/>
      <c r="Q60" s="188"/>
      <c r="R60" s="188"/>
      <c r="S60" s="188"/>
    </row>
    <row r="61" ht="15.75" customHeight="1">
      <c r="B61" s="186"/>
      <c r="P61" s="188"/>
      <c r="Q61" s="188"/>
      <c r="R61" s="188"/>
      <c r="S61" s="188"/>
    </row>
    <row r="62" ht="15.75" customHeight="1">
      <c r="B62" s="186"/>
      <c r="P62" s="188"/>
      <c r="Q62" s="188"/>
      <c r="R62" s="188"/>
      <c r="S62" s="188"/>
    </row>
    <row r="63" ht="15.75" customHeight="1">
      <c r="B63" s="186"/>
      <c r="P63" s="188"/>
      <c r="Q63" s="188"/>
      <c r="R63" s="188"/>
      <c r="S63" s="188"/>
    </row>
    <row r="64" ht="15.75" customHeight="1">
      <c r="B64" s="186"/>
      <c r="P64" s="188"/>
      <c r="Q64" s="188"/>
      <c r="R64" s="188"/>
      <c r="S64" s="188"/>
    </row>
    <row r="65" ht="15.75" customHeight="1">
      <c r="B65" s="186"/>
      <c r="P65" s="188"/>
      <c r="Q65" s="188"/>
      <c r="R65" s="188"/>
      <c r="S65" s="188"/>
    </row>
    <row r="66" ht="15.75" customHeight="1">
      <c r="B66" s="186"/>
      <c r="P66" s="188"/>
      <c r="Q66" s="188"/>
      <c r="R66" s="188"/>
      <c r="S66" s="188"/>
    </row>
    <row r="67" ht="15.75" customHeight="1">
      <c r="B67" s="186"/>
      <c r="P67" s="188"/>
      <c r="Q67" s="188"/>
      <c r="R67" s="188"/>
      <c r="S67" s="188"/>
    </row>
    <row r="68" ht="15.75" customHeight="1">
      <c r="B68" s="186"/>
      <c r="P68" s="188"/>
      <c r="Q68" s="188"/>
      <c r="R68" s="188"/>
      <c r="S68" s="188"/>
    </row>
    <row r="69" ht="15.75" customHeight="1">
      <c r="B69" s="186"/>
      <c r="P69" s="188"/>
      <c r="Q69" s="188"/>
      <c r="R69" s="188"/>
      <c r="S69" s="188"/>
    </row>
    <row r="70" ht="15.75" customHeight="1">
      <c r="B70" s="186"/>
      <c r="P70" s="188"/>
      <c r="Q70" s="188"/>
      <c r="R70" s="188"/>
      <c r="S70" s="188"/>
    </row>
    <row r="71" ht="15.75" customHeight="1">
      <c r="B71" s="186"/>
      <c r="P71" s="188"/>
      <c r="Q71" s="188"/>
      <c r="R71" s="188"/>
      <c r="S71" s="188"/>
    </row>
    <row r="72" ht="15.75" customHeight="1">
      <c r="B72" s="186"/>
      <c r="P72" s="188"/>
      <c r="Q72" s="188"/>
      <c r="R72" s="188"/>
      <c r="S72" s="188"/>
    </row>
    <row r="73" ht="15.75" customHeight="1">
      <c r="B73" s="186"/>
      <c r="P73" s="188"/>
      <c r="Q73" s="188"/>
      <c r="R73" s="188"/>
      <c r="S73" s="188"/>
    </row>
    <row r="74" ht="15.75" customHeight="1">
      <c r="B74" s="186"/>
      <c r="P74" s="188"/>
      <c r="Q74" s="188"/>
      <c r="R74" s="188"/>
      <c r="S74" s="188"/>
    </row>
    <row r="75" ht="15.75" customHeight="1">
      <c r="B75" s="186"/>
      <c r="P75" s="188"/>
      <c r="Q75" s="188"/>
      <c r="R75" s="188"/>
      <c r="S75" s="188"/>
    </row>
    <row r="76" ht="15.75" customHeight="1">
      <c r="B76" s="186"/>
      <c r="P76" s="188"/>
      <c r="Q76" s="188"/>
      <c r="R76" s="188"/>
      <c r="S76" s="188"/>
    </row>
    <row r="77" ht="15.75" customHeight="1">
      <c r="B77" s="186"/>
      <c r="P77" s="188"/>
      <c r="Q77" s="188"/>
      <c r="R77" s="188"/>
      <c r="S77" s="188"/>
    </row>
    <row r="78" ht="15.75" customHeight="1">
      <c r="B78" s="186"/>
      <c r="P78" s="188"/>
      <c r="Q78" s="188"/>
      <c r="R78" s="188"/>
      <c r="S78" s="188"/>
    </row>
    <row r="79" ht="15.75" customHeight="1">
      <c r="B79" s="186"/>
      <c r="P79" s="188"/>
      <c r="Q79" s="188"/>
      <c r="R79" s="188"/>
      <c r="S79" s="188"/>
    </row>
    <row r="80" ht="15.75" customHeight="1">
      <c r="B80" s="186"/>
      <c r="P80" s="188"/>
      <c r="Q80" s="188"/>
      <c r="R80" s="188"/>
      <c r="S80" s="188"/>
    </row>
    <row r="81" ht="15.75" customHeight="1">
      <c r="B81" s="186"/>
      <c r="P81" s="188"/>
      <c r="Q81" s="188"/>
      <c r="R81" s="188"/>
      <c r="S81" s="188"/>
    </row>
    <row r="82" ht="15.75" customHeight="1">
      <c r="B82" s="186"/>
      <c r="P82" s="188"/>
      <c r="Q82" s="188"/>
      <c r="R82" s="188"/>
      <c r="S82" s="188"/>
    </row>
    <row r="83" ht="15.75" customHeight="1">
      <c r="B83" s="186"/>
      <c r="P83" s="188"/>
      <c r="Q83" s="188"/>
      <c r="R83" s="188"/>
      <c r="S83" s="188"/>
    </row>
    <row r="84" ht="15.75" customHeight="1">
      <c r="B84" s="186"/>
      <c r="P84" s="188"/>
      <c r="Q84" s="188"/>
      <c r="R84" s="188"/>
      <c r="S84" s="188"/>
    </row>
    <row r="85" ht="15.75" customHeight="1">
      <c r="B85" s="186"/>
      <c r="P85" s="188"/>
      <c r="Q85" s="188"/>
      <c r="R85" s="188"/>
      <c r="S85" s="188"/>
    </row>
    <row r="86" ht="15.75" customHeight="1">
      <c r="B86" s="186"/>
      <c r="P86" s="188"/>
      <c r="Q86" s="188"/>
      <c r="R86" s="188"/>
      <c r="S86" s="188"/>
    </row>
    <row r="87" ht="15.75" customHeight="1">
      <c r="B87" s="186"/>
      <c r="P87" s="188"/>
      <c r="Q87" s="188"/>
      <c r="R87" s="188"/>
      <c r="S87" s="188"/>
    </row>
    <row r="88" ht="15.75" customHeight="1">
      <c r="B88" s="186"/>
      <c r="P88" s="188"/>
      <c r="Q88" s="188"/>
      <c r="R88" s="188"/>
      <c r="S88" s="188"/>
    </row>
    <row r="89" ht="15.75" customHeight="1">
      <c r="B89" s="186"/>
      <c r="P89" s="188"/>
      <c r="Q89" s="188"/>
      <c r="R89" s="188"/>
      <c r="S89" s="188"/>
    </row>
    <row r="90" ht="15.75" customHeight="1">
      <c r="B90" s="186"/>
      <c r="P90" s="188"/>
      <c r="Q90" s="188"/>
      <c r="R90" s="188"/>
      <c r="S90" s="188"/>
    </row>
    <row r="91" ht="15.75" customHeight="1">
      <c r="B91" s="186"/>
      <c r="P91" s="188"/>
      <c r="Q91" s="188"/>
      <c r="R91" s="188"/>
      <c r="S91" s="188"/>
    </row>
    <row r="92" ht="15.75" customHeight="1">
      <c r="B92" s="186"/>
      <c r="P92" s="188"/>
      <c r="Q92" s="188"/>
      <c r="R92" s="188"/>
      <c r="S92" s="188"/>
    </row>
    <row r="93" ht="15.75" customHeight="1">
      <c r="B93" s="186"/>
      <c r="P93" s="188"/>
      <c r="Q93" s="188"/>
      <c r="R93" s="188"/>
      <c r="S93" s="188"/>
    </row>
    <row r="94" ht="15.75" customHeight="1">
      <c r="B94" s="186"/>
      <c r="P94" s="188"/>
      <c r="Q94" s="188"/>
      <c r="R94" s="188"/>
      <c r="S94" s="188"/>
    </row>
    <row r="95" ht="15.75" customHeight="1">
      <c r="B95" s="186"/>
      <c r="P95" s="188"/>
      <c r="Q95" s="188"/>
      <c r="R95" s="188"/>
      <c r="S95" s="188"/>
    </row>
    <row r="96" ht="15.75" customHeight="1">
      <c r="B96" s="186"/>
      <c r="P96" s="188"/>
      <c r="Q96" s="188"/>
      <c r="R96" s="188"/>
      <c r="S96" s="188"/>
    </row>
    <row r="97" ht="15.75" customHeight="1">
      <c r="B97" s="186"/>
      <c r="P97" s="188"/>
      <c r="Q97" s="188"/>
      <c r="R97" s="188"/>
      <c r="S97" s="188"/>
    </row>
    <row r="98" ht="15.75" customHeight="1">
      <c r="B98" s="186"/>
      <c r="P98" s="188"/>
      <c r="Q98" s="188"/>
      <c r="R98" s="188"/>
      <c r="S98" s="188"/>
    </row>
    <row r="99" ht="15.75" customHeight="1">
      <c r="B99" s="186"/>
      <c r="P99" s="188"/>
      <c r="Q99" s="188"/>
      <c r="R99" s="188"/>
      <c r="S99" s="188"/>
    </row>
    <row r="100" ht="15.75" customHeight="1">
      <c r="B100" s="186"/>
      <c r="P100" s="188"/>
      <c r="Q100" s="188"/>
      <c r="R100" s="188"/>
      <c r="S100" s="188"/>
    </row>
    <row r="101" ht="15.75" customHeight="1">
      <c r="B101" s="186"/>
      <c r="P101" s="188"/>
      <c r="Q101" s="188"/>
      <c r="R101" s="188"/>
      <c r="S101" s="188"/>
    </row>
    <row r="102" ht="15.75" customHeight="1">
      <c r="B102" s="186"/>
      <c r="P102" s="188"/>
      <c r="Q102" s="188"/>
      <c r="R102" s="188"/>
      <c r="S102" s="188"/>
    </row>
    <row r="103" ht="15.75" customHeight="1">
      <c r="B103" s="186"/>
      <c r="P103" s="188"/>
      <c r="Q103" s="188"/>
      <c r="R103" s="188"/>
      <c r="S103" s="188"/>
    </row>
    <row r="104" ht="15.75" customHeight="1">
      <c r="B104" s="186"/>
      <c r="P104" s="188"/>
      <c r="Q104" s="188"/>
      <c r="R104" s="188"/>
      <c r="S104" s="188"/>
    </row>
    <row r="105" ht="15.75" customHeight="1">
      <c r="B105" s="186"/>
      <c r="P105" s="188"/>
      <c r="Q105" s="188"/>
      <c r="R105" s="188"/>
      <c r="S105" s="188"/>
    </row>
    <row r="106" ht="15.75" customHeight="1">
      <c r="B106" s="186"/>
      <c r="P106" s="188"/>
      <c r="Q106" s="188"/>
      <c r="R106" s="188"/>
      <c r="S106" s="188"/>
    </row>
    <row r="107" ht="15.75" customHeight="1">
      <c r="B107" s="186"/>
      <c r="P107" s="188"/>
      <c r="Q107" s="188"/>
      <c r="R107" s="188"/>
      <c r="S107" s="188"/>
    </row>
    <row r="108" ht="15.75" customHeight="1">
      <c r="B108" s="186"/>
      <c r="P108" s="188"/>
      <c r="Q108" s="188"/>
      <c r="R108" s="188"/>
      <c r="S108" s="188"/>
    </row>
    <row r="109" ht="15.75" customHeight="1">
      <c r="B109" s="186"/>
      <c r="P109" s="188"/>
      <c r="Q109" s="188"/>
      <c r="R109" s="188"/>
      <c r="S109" s="188"/>
    </row>
    <row r="110" ht="15.75" customHeight="1">
      <c r="B110" s="186"/>
      <c r="P110" s="188"/>
      <c r="Q110" s="188"/>
      <c r="R110" s="188"/>
      <c r="S110" s="188"/>
    </row>
    <row r="111" ht="15.75" customHeight="1">
      <c r="B111" s="186"/>
      <c r="P111" s="188"/>
      <c r="Q111" s="188"/>
      <c r="R111" s="188"/>
      <c r="S111" s="188"/>
    </row>
    <row r="112" ht="15.75" customHeight="1">
      <c r="B112" s="186"/>
      <c r="P112" s="188"/>
      <c r="Q112" s="188"/>
      <c r="R112" s="188"/>
      <c r="S112" s="188"/>
    </row>
    <row r="113" ht="15.75" customHeight="1">
      <c r="B113" s="186"/>
      <c r="P113" s="188"/>
      <c r="Q113" s="188"/>
      <c r="R113" s="188"/>
      <c r="S113" s="188"/>
    </row>
    <row r="114" ht="15.75" customHeight="1">
      <c r="B114" s="186"/>
      <c r="P114" s="188"/>
      <c r="Q114" s="188"/>
      <c r="R114" s="188"/>
      <c r="S114" s="188"/>
    </row>
    <row r="115" ht="15.75" customHeight="1">
      <c r="B115" s="186"/>
      <c r="P115" s="188"/>
      <c r="Q115" s="188"/>
      <c r="R115" s="188"/>
      <c r="S115" s="188"/>
    </row>
    <row r="116" ht="15.75" customHeight="1">
      <c r="B116" s="186"/>
      <c r="P116" s="188"/>
      <c r="Q116" s="188"/>
      <c r="R116" s="188"/>
      <c r="S116" s="188"/>
    </row>
    <row r="117" ht="15.75" customHeight="1">
      <c r="B117" s="186"/>
      <c r="P117" s="188"/>
      <c r="Q117" s="188"/>
      <c r="R117" s="188"/>
      <c r="S117" s="188"/>
    </row>
    <row r="118" ht="15.75" customHeight="1">
      <c r="B118" s="186"/>
      <c r="P118" s="188"/>
      <c r="Q118" s="188"/>
      <c r="R118" s="188"/>
      <c r="S118" s="188"/>
    </row>
    <row r="119" ht="15.75" customHeight="1">
      <c r="B119" s="186"/>
      <c r="P119" s="188"/>
      <c r="Q119" s="188"/>
      <c r="R119" s="188"/>
      <c r="S119" s="188"/>
    </row>
    <row r="120" ht="15.75" customHeight="1">
      <c r="B120" s="186"/>
      <c r="P120" s="188"/>
      <c r="Q120" s="188"/>
      <c r="R120" s="188"/>
      <c r="S120" s="188"/>
    </row>
    <row r="121" ht="15.75" customHeight="1">
      <c r="B121" s="186"/>
      <c r="P121" s="188"/>
      <c r="Q121" s="188"/>
      <c r="R121" s="188"/>
      <c r="S121" s="188"/>
    </row>
    <row r="122" ht="15.75" customHeight="1">
      <c r="B122" s="186"/>
      <c r="P122" s="188"/>
      <c r="Q122" s="188"/>
      <c r="R122" s="188"/>
      <c r="S122" s="188"/>
    </row>
    <row r="123" ht="15.75" customHeight="1">
      <c r="B123" s="186"/>
      <c r="P123" s="188"/>
      <c r="Q123" s="188"/>
      <c r="R123" s="188"/>
      <c r="S123" s="188"/>
    </row>
    <row r="124" ht="15.75" customHeight="1">
      <c r="B124" s="186"/>
      <c r="P124" s="188"/>
      <c r="Q124" s="188"/>
      <c r="R124" s="188"/>
      <c r="S124" s="188"/>
    </row>
    <row r="125" ht="15.75" customHeight="1">
      <c r="B125" s="186"/>
      <c r="P125" s="188"/>
      <c r="Q125" s="188"/>
      <c r="R125" s="188"/>
      <c r="S125" s="188"/>
    </row>
    <row r="126" ht="15.75" customHeight="1">
      <c r="B126" s="186"/>
      <c r="P126" s="188"/>
      <c r="Q126" s="188"/>
      <c r="R126" s="188"/>
      <c r="S126" s="188"/>
    </row>
    <row r="127" ht="15.75" customHeight="1">
      <c r="B127" s="186"/>
      <c r="P127" s="188"/>
      <c r="Q127" s="188"/>
      <c r="R127" s="188"/>
      <c r="S127" s="188"/>
    </row>
    <row r="128" ht="15.75" customHeight="1">
      <c r="B128" s="186"/>
      <c r="P128" s="188"/>
      <c r="Q128" s="188"/>
      <c r="R128" s="188"/>
      <c r="S128" s="188"/>
    </row>
    <row r="129" ht="15.75" customHeight="1">
      <c r="B129" s="186"/>
      <c r="P129" s="188"/>
      <c r="Q129" s="188"/>
      <c r="R129" s="188"/>
      <c r="S129" s="188"/>
    </row>
    <row r="130" ht="15.75" customHeight="1">
      <c r="B130" s="186"/>
      <c r="P130" s="188"/>
      <c r="Q130" s="188"/>
      <c r="R130" s="188"/>
      <c r="S130" s="188"/>
    </row>
    <row r="131" ht="15.75" customHeight="1">
      <c r="B131" s="186"/>
      <c r="P131" s="188"/>
      <c r="Q131" s="188"/>
      <c r="R131" s="188"/>
      <c r="S131" s="188"/>
    </row>
    <row r="132" ht="15.75" customHeight="1">
      <c r="B132" s="186"/>
      <c r="P132" s="188"/>
      <c r="Q132" s="188"/>
      <c r="R132" s="188"/>
      <c r="S132" s="188"/>
    </row>
    <row r="133" ht="15.75" customHeight="1">
      <c r="B133" s="186"/>
      <c r="P133" s="188"/>
      <c r="Q133" s="188"/>
      <c r="R133" s="188"/>
      <c r="S133" s="188"/>
    </row>
    <row r="134" ht="15.75" customHeight="1">
      <c r="B134" s="186"/>
      <c r="P134" s="188"/>
      <c r="Q134" s="188"/>
      <c r="R134" s="188"/>
      <c r="S134" s="188"/>
    </row>
    <row r="135" ht="15.75" customHeight="1">
      <c r="B135" s="186"/>
      <c r="P135" s="188"/>
      <c r="Q135" s="188"/>
      <c r="R135" s="188"/>
      <c r="S135" s="188"/>
    </row>
    <row r="136" ht="15.75" customHeight="1">
      <c r="B136" s="186"/>
      <c r="P136" s="188"/>
      <c r="Q136" s="188"/>
      <c r="R136" s="188"/>
      <c r="S136" s="188"/>
    </row>
    <row r="137" ht="15.75" customHeight="1">
      <c r="B137" s="186"/>
      <c r="P137" s="188"/>
      <c r="Q137" s="188"/>
      <c r="R137" s="188"/>
      <c r="S137" s="188"/>
    </row>
    <row r="138" ht="15.75" customHeight="1">
      <c r="B138" s="186"/>
      <c r="P138" s="188"/>
      <c r="Q138" s="188"/>
      <c r="R138" s="188"/>
      <c r="S138" s="188"/>
    </row>
    <row r="139" ht="15.75" customHeight="1">
      <c r="B139" s="186"/>
      <c r="P139" s="188"/>
      <c r="Q139" s="188"/>
      <c r="R139" s="188"/>
      <c r="S139" s="188"/>
    </row>
    <row r="140" ht="15.75" customHeight="1">
      <c r="B140" s="186"/>
      <c r="P140" s="188"/>
      <c r="Q140" s="188"/>
      <c r="R140" s="188"/>
      <c r="S140" s="188"/>
    </row>
    <row r="141" ht="15.75" customHeight="1">
      <c r="B141" s="186"/>
      <c r="P141" s="188"/>
      <c r="Q141" s="188"/>
      <c r="R141" s="188"/>
      <c r="S141" s="188"/>
    </row>
    <row r="142" ht="15.75" customHeight="1">
      <c r="B142" s="186"/>
      <c r="P142" s="188"/>
      <c r="Q142" s="188"/>
      <c r="R142" s="188"/>
      <c r="S142" s="188"/>
    </row>
    <row r="143" ht="15.75" customHeight="1">
      <c r="B143" s="186"/>
      <c r="P143" s="188"/>
      <c r="Q143" s="188"/>
      <c r="R143" s="188"/>
      <c r="S143" s="188"/>
    </row>
    <row r="144" ht="15.75" customHeight="1">
      <c r="B144" s="186"/>
      <c r="P144" s="188"/>
      <c r="Q144" s="188"/>
      <c r="R144" s="188"/>
      <c r="S144" s="188"/>
    </row>
    <row r="145" ht="15.75" customHeight="1">
      <c r="B145" s="186"/>
      <c r="P145" s="188"/>
      <c r="Q145" s="188"/>
      <c r="R145" s="188"/>
      <c r="S145" s="188"/>
    </row>
    <row r="146" ht="15.75" customHeight="1">
      <c r="B146" s="186"/>
      <c r="P146" s="188"/>
      <c r="Q146" s="188"/>
      <c r="R146" s="188"/>
      <c r="S146" s="188"/>
    </row>
    <row r="147" ht="15.75" customHeight="1">
      <c r="B147" s="186"/>
      <c r="P147" s="188"/>
      <c r="Q147" s="188"/>
      <c r="R147" s="188"/>
      <c r="S147" s="188"/>
    </row>
    <row r="148" ht="15.75" customHeight="1">
      <c r="B148" s="186"/>
      <c r="P148" s="188"/>
      <c r="Q148" s="188"/>
      <c r="R148" s="188"/>
      <c r="S148" s="188"/>
    </row>
    <row r="149" ht="15.75" customHeight="1">
      <c r="B149" s="186"/>
      <c r="P149" s="188"/>
      <c r="Q149" s="188"/>
      <c r="R149" s="188"/>
      <c r="S149" s="188"/>
    </row>
    <row r="150" ht="15.75" customHeight="1">
      <c r="B150" s="186"/>
      <c r="P150" s="188"/>
      <c r="Q150" s="188"/>
      <c r="R150" s="188"/>
      <c r="S150" s="188"/>
    </row>
    <row r="151" ht="15.75" customHeight="1">
      <c r="B151" s="186"/>
      <c r="P151" s="188"/>
      <c r="Q151" s="188"/>
      <c r="R151" s="188"/>
      <c r="S151" s="188"/>
    </row>
    <row r="152" ht="15.75" customHeight="1">
      <c r="B152" s="186"/>
      <c r="P152" s="188"/>
      <c r="Q152" s="188"/>
      <c r="R152" s="188"/>
      <c r="S152" s="188"/>
    </row>
    <row r="153" ht="15.75" customHeight="1">
      <c r="B153" s="186"/>
      <c r="P153" s="188"/>
      <c r="Q153" s="188"/>
      <c r="R153" s="188"/>
      <c r="S153" s="188"/>
    </row>
    <row r="154" ht="15.75" customHeight="1">
      <c r="B154" s="186"/>
      <c r="P154" s="188"/>
      <c r="Q154" s="188"/>
      <c r="R154" s="188"/>
      <c r="S154" s="188"/>
    </row>
    <row r="155" ht="15.75" customHeight="1">
      <c r="B155" s="186"/>
      <c r="P155" s="188"/>
      <c r="Q155" s="188"/>
      <c r="R155" s="188"/>
      <c r="S155" s="188"/>
    </row>
    <row r="156" ht="15.75" customHeight="1">
      <c r="B156" s="186"/>
      <c r="P156" s="188"/>
      <c r="Q156" s="188"/>
      <c r="R156" s="188"/>
      <c r="S156" s="188"/>
    </row>
    <row r="157" ht="15.75" customHeight="1">
      <c r="B157" s="186"/>
      <c r="P157" s="188"/>
      <c r="Q157" s="188"/>
      <c r="R157" s="188"/>
      <c r="S157" s="188"/>
    </row>
    <row r="158" ht="15.75" customHeight="1">
      <c r="B158" s="186"/>
      <c r="P158" s="188"/>
      <c r="Q158" s="188"/>
      <c r="R158" s="188"/>
      <c r="S158" s="188"/>
    </row>
    <row r="159" ht="15.75" customHeight="1">
      <c r="B159" s="186"/>
      <c r="P159" s="188"/>
      <c r="Q159" s="188"/>
      <c r="R159" s="188"/>
      <c r="S159" s="188"/>
    </row>
    <row r="160" ht="15.75" customHeight="1">
      <c r="B160" s="186"/>
      <c r="P160" s="188"/>
      <c r="Q160" s="188"/>
      <c r="R160" s="188"/>
      <c r="S160" s="188"/>
    </row>
    <row r="161" ht="15.75" customHeight="1">
      <c r="B161" s="186"/>
      <c r="P161" s="188"/>
      <c r="Q161" s="188"/>
      <c r="R161" s="188"/>
      <c r="S161" s="188"/>
    </row>
    <row r="162" ht="15.75" customHeight="1">
      <c r="B162" s="186"/>
      <c r="P162" s="188"/>
      <c r="Q162" s="188"/>
      <c r="R162" s="188"/>
      <c r="S162" s="188"/>
    </row>
    <row r="163" ht="15.75" customHeight="1">
      <c r="B163" s="186"/>
      <c r="P163" s="188"/>
      <c r="Q163" s="188"/>
      <c r="R163" s="188"/>
      <c r="S163" s="188"/>
    </row>
    <row r="164" ht="15.75" customHeight="1">
      <c r="B164" s="186"/>
      <c r="P164" s="188"/>
      <c r="Q164" s="188"/>
      <c r="R164" s="188"/>
      <c r="S164" s="188"/>
    </row>
    <row r="165" ht="15.75" customHeight="1">
      <c r="B165" s="186"/>
      <c r="P165" s="188"/>
      <c r="Q165" s="188"/>
      <c r="R165" s="188"/>
      <c r="S165" s="188"/>
    </row>
    <row r="166" ht="15.75" customHeight="1">
      <c r="B166" s="186"/>
      <c r="P166" s="188"/>
      <c r="Q166" s="188"/>
      <c r="R166" s="188"/>
      <c r="S166" s="188"/>
    </row>
    <row r="167" ht="15.75" customHeight="1">
      <c r="B167" s="186"/>
      <c r="P167" s="188"/>
      <c r="Q167" s="188"/>
      <c r="R167" s="188"/>
      <c r="S167" s="188"/>
    </row>
    <row r="168" ht="15.75" customHeight="1">
      <c r="B168" s="186"/>
      <c r="P168" s="188"/>
      <c r="Q168" s="188"/>
      <c r="R168" s="188"/>
      <c r="S168" s="188"/>
    </row>
    <row r="169" ht="15.75" customHeight="1">
      <c r="B169" s="186"/>
      <c r="P169" s="188"/>
      <c r="Q169" s="188"/>
      <c r="R169" s="188"/>
      <c r="S169" s="188"/>
    </row>
    <row r="170" ht="15.75" customHeight="1">
      <c r="B170" s="186"/>
      <c r="P170" s="188"/>
      <c r="Q170" s="188"/>
      <c r="R170" s="188"/>
      <c r="S170" s="188"/>
    </row>
    <row r="171" ht="15.75" customHeight="1">
      <c r="B171" s="186"/>
      <c r="P171" s="188"/>
      <c r="Q171" s="188"/>
      <c r="R171" s="188"/>
      <c r="S171" s="188"/>
    </row>
    <row r="172" ht="15.75" customHeight="1">
      <c r="B172" s="186"/>
      <c r="P172" s="188"/>
      <c r="Q172" s="188"/>
      <c r="R172" s="188"/>
      <c r="S172" s="188"/>
    </row>
    <row r="173" ht="15.75" customHeight="1">
      <c r="B173" s="186"/>
      <c r="P173" s="188"/>
      <c r="Q173" s="188"/>
      <c r="R173" s="188"/>
      <c r="S173" s="188"/>
    </row>
    <row r="174" ht="15.75" customHeight="1">
      <c r="B174" s="186"/>
      <c r="P174" s="188"/>
      <c r="Q174" s="188"/>
      <c r="R174" s="188"/>
      <c r="S174" s="188"/>
    </row>
    <row r="175" ht="15.75" customHeight="1">
      <c r="B175" s="186"/>
      <c r="P175" s="188"/>
      <c r="Q175" s="188"/>
      <c r="R175" s="188"/>
      <c r="S175" s="188"/>
    </row>
    <row r="176" ht="15.75" customHeight="1">
      <c r="B176" s="186"/>
      <c r="P176" s="188"/>
      <c r="Q176" s="188"/>
      <c r="R176" s="188"/>
      <c r="S176" s="188"/>
    </row>
    <row r="177" ht="15.75" customHeight="1">
      <c r="B177" s="186"/>
      <c r="P177" s="188"/>
      <c r="Q177" s="188"/>
      <c r="R177" s="188"/>
      <c r="S177" s="188"/>
    </row>
    <row r="178" ht="15.75" customHeight="1">
      <c r="B178" s="186"/>
      <c r="P178" s="188"/>
      <c r="Q178" s="188"/>
      <c r="R178" s="188"/>
      <c r="S178" s="188"/>
    </row>
    <row r="179" ht="15.75" customHeight="1">
      <c r="B179" s="186"/>
      <c r="P179" s="188"/>
      <c r="Q179" s="188"/>
      <c r="R179" s="188"/>
      <c r="S179" s="188"/>
    </row>
    <row r="180" ht="15.75" customHeight="1">
      <c r="B180" s="186"/>
      <c r="P180" s="188"/>
      <c r="Q180" s="188"/>
      <c r="R180" s="188"/>
      <c r="S180" s="188"/>
    </row>
    <row r="181" ht="15.75" customHeight="1">
      <c r="B181" s="186"/>
      <c r="P181" s="188"/>
      <c r="Q181" s="188"/>
      <c r="R181" s="188"/>
      <c r="S181" s="188"/>
    </row>
    <row r="182" ht="15.75" customHeight="1">
      <c r="B182" s="186"/>
      <c r="P182" s="188"/>
      <c r="Q182" s="188"/>
      <c r="R182" s="188"/>
      <c r="S182" s="188"/>
    </row>
    <row r="183" ht="15.75" customHeight="1">
      <c r="B183" s="186"/>
      <c r="P183" s="188"/>
      <c r="Q183" s="188"/>
      <c r="R183" s="188"/>
      <c r="S183" s="188"/>
    </row>
    <row r="184" ht="15.75" customHeight="1">
      <c r="B184" s="186"/>
      <c r="P184" s="188"/>
      <c r="Q184" s="188"/>
      <c r="R184" s="188"/>
      <c r="S184" s="188"/>
    </row>
    <row r="185" ht="15.75" customHeight="1">
      <c r="B185" s="186"/>
      <c r="P185" s="188"/>
      <c r="Q185" s="188"/>
      <c r="R185" s="188"/>
      <c r="S185" s="188"/>
    </row>
    <row r="186" ht="15.75" customHeight="1">
      <c r="B186" s="186"/>
      <c r="P186" s="188"/>
      <c r="Q186" s="188"/>
      <c r="R186" s="188"/>
      <c r="S186" s="188"/>
    </row>
    <row r="187" ht="15.75" customHeight="1">
      <c r="B187" s="186"/>
      <c r="P187" s="188"/>
      <c r="Q187" s="188"/>
      <c r="R187" s="188"/>
      <c r="S187" s="188"/>
    </row>
    <row r="188" ht="15.75" customHeight="1">
      <c r="B188" s="186"/>
      <c r="P188" s="188"/>
      <c r="Q188" s="188"/>
      <c r="R188" s="188"/>
      <c r="S188" s="188"/>
    </row>
    <row r="189" ht="15.75" customHeight="1">
      <c r="B189" s="186"/>
      <c r="P189" s="188"/>
      <c r="Q189" s="188"/>
      <c r="R189" s="188"/>
      <c r="S189" s="188"/>
    </row>
    <row r="190" ht="15.75" customHeight="1">
      <c r="B190" s="186"/>
      <c r="P190" s="188"/>
      <c r="Q190" s="188"/>
      <c r="R190" s="188"/>
      <c r="S190" s="188"/>
    </row>
    <row r="191" ht="15.75" customHeight="1">
      <c r="B191" s="186"/>
      <c r="P191" s="188"/>
      <c r="Q191" s="188"/>
      <c r="R191" s="188"/>
      <c r="S191" s="188"/>
    </row>
    <row r="192" ht="15.75" customHeight="1">
      <c r="B192" s="186"/>
      <c r="P192" s="188"/>
      <c r="Q192" s="188"/>
      <c r="R192" s="188"/>
      <c r="S192" s="188"/>
    </row>
    <row r="193" ht="15.75" customHeight="1">
      <c r="B193" s="186"/>
      <c r="P193" s="188"/>
      <c r="Q193" s="188"/>
      <c r="R193" s="188"/>
      <c r="S193" s="188"/>
    </row>
    <row r="194" ht="15.75" customHeight="1">
      <c r="B194" s="186"/>
      <c r="P194" s="188"/>
      <c r="Q194" s="188"/>
      <c r="R194" s="188"/>
      <c r="S194" s="188"/>
    </row>
    <row r="195" ht="15.75" customHeight="1">
      <c r="B195" s="186"/>
      <c r="P195" s="188"/>
      <c r="Q195" s="188"/>
      <c r="R195" s="188"/>
      <c r="S195" s="188"/>
    </row>
    <row r="196" ht="15.75" customHeight="1">
      <c r="B196" s="186"/>
      <c r="P196" s="188"/>
      <c r="Q196" s="188"/>
      <c r="R196" s="188"/>
      <c r="S196" s="188"/>
    </row>
    <row r="197" ht="15.75" customHeight="1">
      <c r="B197" s="186"/>
      <c r="P197" s="188"/>
      <c r="Q197" s="188"/>
      <c r="R197" s="188"/>
      <c r="S197" s="188"/>
    </row>
    <row r="198" ht="15.75" customHeight="1">
      <c r="B198" s="186"/>
      <c r="P198" s="188"/>
      <c r="Q198" s="188"/>
      <c r="R198" s="188"/>
      <c r="S198" s="188"/>
    </row>
    <row r="199" ht="15.75" customHeight="1">
      <c r="B199" s="186"/>
      <c r="P199" s="188"/>
      <c r="Q199" s="188"/>
      <c r="R199" s="188"/>
      <c r="S199" s="188"/>
    </row>
    <row r="200" ht="15.75" customHeight="1">
      <c r="B200" s="186"/>
      <c r="P200" s="188"/>
      <c r="Q200" s="188"/>
      <c r="R200" s="188"/>
      <c r="S200" s="188"/>
    </row>
    <row r="201" ht="15.75" customHeight="1">
      <c r="B201" s="186"/>
      <c r="P201" s="188"/>
      <c r="Q201" s="188"/>
      <c r="R201" s="188"/>
      <c r="S201" s="188"/>
    </row>
    <row r="202" ht="15.75" customHeight="1">
      <c r="B202" s="186"/>
      <c r="P202" s="188"/>
      <c r="Q202" s="188"/>
      <c r="R202" s="188"/>
      <c r="S202" s="188"/>
    </row>
    <row r="203" ht="15.75" customHeight="1">
      <c r="B203" s="186"/>
      <c r="P203" s="188"/>
      <c r="Q203" s="188"/>
      <c r="R203" s="188"/>
      <c r="S203" s="188"/>
    </row>
    <row r="204" ht="15.75" customHeight="1">
      <c r="B204" s="186"/>
      <c r="P204" s="188"/>
      <c r="Q204" s="188"/>
      <c r="R204" s="188"/>
      <c r="S204" s="188"/>
    </row>
    <row r="205" ht="15.75" customHeight="1">
      <c r="B205" s="186"/>
      <c r="P205" s="188"/>
      <c r="Q205" s="188"/>
      <c r="R205" s="188"/>
      <c r="S205" s="188"/>
    </row>
    <row r="206" ht="15.75" customHeight="1">
      <c r="B206" s="186"/>
      <c r="P206" s="188"/>
      <c r="Q206" s="188"/>
      <c r="R206" s="188"/>
      <c r="S206" s="188"/>
    </row>
    <row r="207" ht="15.75" customHeight="1">
      <c r="B207" s="186"/>
      <c r="P207" s="188"/>
      <c r="Q207" s="188"/>
      <c r="R207" s="188"/>
      <c r="S207" s="188"/>
    </row>
    <row r="208" ht="15.75" customHeight="1">
      <c r="B208" s="186"/>
      <c r="P208" s="188"/>
      <c r="Q208" s="188"/>
      <c r="R208" s="188"/>
      <c r="S208" s="188"/>
    </row>
    <row r="209" ht="15.75" customHeight="1">
      <c r="B209" s="186"/>
      <c r="P209" s="188"/>
      <c r="Q209" s="188"/>
      <c r="R209" s="188"/>
      <c r="S209" s="188"/>
    </row>
    <row r="210" ht="15.75" customHeight="1">
      <c r="B210" s="186"/>
      <c r="P210" s="188"/>
      <c r="Q210" s="188"/>
      <c r="R210" s="188"/>
      <c r="S210" s="188"/>
    </row>
    <row r="211" ht="15.75" customHeight="1">
      <c r="B211" s="186"/>
      <c r="P211" s="188"/>
      <c r="Q211" s="188"/>
      <c r="R211" s="188"/>
      <c r="S211" s="188"/>
    </row>
    <row r="212" ht="15.75" customHeight="1">
      <c r="B212" s="186"/>
      <c r="P212" s="188"/>
      <c r="Q212" s="188"/>
      <c r="R212" s="188"/>
      <c r="S212" s="188"/>
    </row>
    <row r="213" ht="15.75" customHeight="1">
      <c r="B213" s="186"/>
      <c r="P213" s="188"/>
      <c r="Q213" s="188"/>
      <c r="R213" s="188"/>
      <c r="S213" s="188"/>
    </row>
    <row r="214" ht="15.75" customHeight="1">
      <c r="B214" s="186"/>
      <c r="P214" s="188"/>
      <c r="Q214" s="188"/>
      <c r="R214" s="188"/>
      <c r="S214" s="188"/>
    </row>
    <row r="215" ht="15.75" customHeight="1">
      <c r="B215" s="186"/>
      <c r="P215" s="188"/>
      <c r="Q215" s="188"/>
      <c r="R215" s="188"/>
      <c r="S215" s="188"/>
    </row>
    <row r="216" ht="15.75" customHeight="1">
      <c r="B216" s="186"/>
      <c r="P216" s="188"/>
      <c r="Q216" s="188"/>
      <c r="R216" s="188"/>
      <c r="S216" s="188"/>
    </row>
    <row r="217" ht="15.75" customHeight="1">
      <c r="B217" s="186"/>
      <c r="P217" s="188"/>
      <c r="Q217" s="188"/>
      <c r="R217" s="188"/>
      <c r="S217" s="188"/>
    </row>
    <row r="218" ht="15.75" customHeight="1">
      <c r="B218" s="186"/>
      <c r="P218" s="188"/>
      <c r="Q218" s="188"/>
      <c r="R218" s="188"/>
      <c r="S218" s="188"/>
    </row>
    <row r="219" ht="15.75" customHeight="1">
      <c r="B219" s="186"/>
      <c r="P219" s="188"/>
      <c r="Q219" s="188"/>
      <c r="R219" s="188"/>
      <c r="S219" s="188"/>
    </row>
    <row r="220" ht="15.75" customHeight="1">
      <c r="B220" s="186"/>
      <c r="P220" s="188"/>
      <c r="Q220" s="188"/>
      <c r="R220" s="188"/>
      <c r="S220" s="188"/>
    </row>
    <row r="221" ht="15.75" customHeight="1">
      <c r="B221" s="186"/>
      <c r="P221" s="188"/>
      <c r="Q221" s="188"/>
      <c r="R221" s="188"/>
      <c r="S221" s="188"/>
    </row>
    <row r="222" ht="15.75" customHeight="1">
      <c r="B222" s="186"/>
      <c r="P222" s="188"/>
      <c r="Q222" s="188"/>
      <c r="R222" s="188"/>
      <c r="S222" s="188"/>
    </row>
    <row r="223" ht="15.75" customHeight="1">
      <c r="B223" s="186"/>
      <c r="P223" s="188"/>
      <c r="Q223" s="188"/>
      <c r="R223" s="188"/>
      <c r="S223" s="188"/>
    </row>
    <row r="224" ht="15.75" customHeight="1">
      <c r="B224" s="186"/>
      <c r="P224" s="188"/>
      <c r="Q224" s="188"/>
      <c r="R224" s="188"/>
      <c r="S224" s="188"/>
    </row>
    <row r="225" ht="15.75" customHeight="1">
      <c r="B225" s="186"/>
      <c r="P225" s="188"/>
      <c r="Q225" s="188"/>
      <c r="R225" s="188"/>
      <c r="S225" s="188"/>
    </row>
    <row r="226" ht="15.75" customHeight="1">
      <c r="B226" s="186"/>
      <c r="P226" s="188"/>
      <c r="Q226" s="188"/>
      <c r="R226" s="188"/>
      <c r="S226" s="188"/>
    </row>
    <row r="227" ht="15.75" customHeight="1">
      <c r="B227" s="186"/>
      <c r="P227" s="188"/>
      <c r="Q227" s="188"/>
      <c r="R227" s="188"/>
      <c r="S227" s="188"/>
    </row>
    <row r="228" ht="15.75" customHeight="1">
      <c r="B228" s="186"/>
      <c r="P228" s="188"/>
      <c r="Q228" s="188"/>
      <c r="R228" s="188"/>
      <c r="S228" s="188"/>
    </row>
    <row r="229" ht="15.75" customHeight="1">
      <c r="B229" s="186"/>
      <c r="P229" s="188"/>
      <c r="Q229" s="188"/>
      <c r="R229" s="188"/>
      <c r="S229" s="188"/>
    </row>
    <row r="230" ht="15.75" customHeight="1">
      <c r="B230" s="186"/>
      <c r="P230" s="188"/>
      <c r="Q230" s="188"/>
      <c r="R230" s="188"/>
      <c r="S230" s="188"/>
    </row>
    <row r="231" ht="15.75" customHeight="1">
      <c r="B231" s="186"/>
      <c r="P231" s="188"/>
      <c r="Q231" s="188"/>
      <c r="R231" s="188"/>
      <c r="S231" s="188"/>
    </row>
    <row r="232" ht="15.75" customHeight="1">
      <c r="B232" s="186"/>
      <c r="P232" s="188"/>
      <c r="Q232" s="188"/>
      <c r="R232" s="188"/>
      <c r="S232" s="188"/>
    </row>
    <row r="233" ht="15.75" customHeight="1">
      <c r="B233" s="186"/>
      <c r="P233" s="188"/>
      <c r="Q233" s="188"/>
      <c r="R233" s="188"/>
      <c r="S233" s="188"/>
    </row>
    <row r="234" ht="15.75" customHeight="1">
      <c r="B234" s="186"/>
      <c r="P234" s="188"/>
      <c r="Q234" s="188"/>
      <c r="R234" s="188"/>
      <c r="S234" s="188"/>
    </row>
    <row r="235" ht="15.75" customHeight="1">
      <c r="B235" s="186"/>
      <c r="P235" s="188"/>
      <c r="Q235" s="188"/>
      <c r="R235" s="188"/>
      <c r="S235" s="188"/>
    </row>
    <row r="236" ht="15.75" customHeight="1">
      <c r="B236" s="186"/>
      <c r="P236" s="188"/>
      <c r="Q236" s="188"/>
      <c r="R236" s="188"/>
      <c r="S236" s="188"/>
    </row>
    <row r="237" ht="15.75" customHeight="1">
      <c r="B237" s="186"/>
      <c r="P237" s="188"/>
      <c r="Q237" s="188"/>
      <c r="R237" s="188"/>
      <c r="S237" s="188"/>
    </row>
    <row r="238" ht="15.75" customHeight="1">
      <c r="B238" s="186"/>
      <c r="P238" s="188"/>
      <c r="Q238" s="188"/>
      <c r="R238" s="188"/>
      <c r="S238" s="188"/>
    </row>
    <row r="239" ht="15.75" customHeight="1">
      <c r="B239" s="186"/>
      <c r="P239" s="188"/>
      <c r="Q239" s="188"/>
      <c r="R239" s="188"/>
      <c r="S239" s="188"/>
    </row>
    <row r="240" ht="15.75" customHeight="1">
      <c r="B240" s="186"/>
      <c r="P240" s="188"/>
      <c r="Q240" s="188"/>
      <c r="R240" s="188"/>
      <c r="S240" s="188"/>
    </row>
    <row r="241" ht="15.75" customHeight="1">
      <c r="B241" s="186"/>
      <c r="P241" s="188"/>
      <c r="Q241" s="188"/>
      <c r="R241" s="188"/>
      <c r="S241" s="188"/>
    </row>
    <row r="242" ht="15.75" customHeight="1">
      <c r="B242" s="186"/>
      <c r="P242" s="188"/>
      <c r="Q242" s="188"/>
      <c r="R242" s="188"/>
      <c r="S242" s="188"/>
    </row>
    <row r="243" ht="15.75" customHeight="1">
      <c r="B243" s="186"/>
      <c r="P243" s="188"/>
      <c r="Q243" s="188"/>
      <c r="R243" s="188"/>
      <c r="S243" s="188"/>
    </row>
    <row r="244" ht="15.75" customHeight="1">
      <c r="B244" s="186"/>
      <c r="P244" s="188"/>
      <c r="Q244" s="188"/>
      <c r="R244" s="188"/>
      <c r="S244" s="188"/>
    </row>
    <row r="245" ht="15.75" customHeight="1">
      <c r="B245" s="186"/>
      <c r="P245" s="188"/>
      <c r="Q245" s="188"/>
      <c r="R245" s="188"/>
      <c r="S245" s="188"/>
    </row>
    <row r="246" ht="15.75" customHeight="1">
      <c r="B246" s="186"/>
      <c r="P246" s="188"/>
      <c r="Q246" s="188"/>
      <c r="R246" s="188"/>
      <c r="S246" s="188"/>
    </row>
    <row r="247" ht="15.75" customHeight="1">
      <c r="B247" s="186"/>
      <c r="P247" s="188"/>
      <c r="Q247" s="188"/>
      <c r="R247" s="188"/>
      <c r="S247" s="188"/>
    </row>
    <row r="248" ht="15.75" customHeight="1">
      <c r="B248" s="186"/>
      <c r="P248" s="188"/>
      <c r="Q248" s="188"/>
      <c r="R248" s="188"/>
      <c r="S248" s="188"/>
    </row>
    <row r="249" ht="15.75" customHeight="1">
      <c r="B249" s="186"/>
      <c r="P249" s="188"/>
      <c r="Q249" s="188"/>
      <c r="R249" s="188"/>
      <c r="S249" s="188"/>
    </row>
    <row r="250" ht="15.75" customHeight="1">
      <c r="B250" s="186"/>
      <c r="P250" s="188"/>
      <c r="Q250" s="188"/>
      <c r="R250" s="188"/>
      <c r="S250" s="188"/>
    </row>
    <row r="251" ht="15.75" customHeight="1">
      <c r="B251" s="186"/>
      <c r="P251" s="188"/>
      <c r="Q251" s="188"/>
      <c r="R251" s="188"/>
      <c r="S251" s="188"/>
    </row>
    <row r="252" ht="15.75" customHeight="1">
      <c r="B252" s="186"/>
      <c r="P252" s="188"/>
      <c r="Q252" s="188"/>
      <c r="R252" s="188"/>
      <c r="S252" s="188"/>
    </row>
    <row r="253" ht="15.75" customHeight="1">
      <c r="B253" s="186"/>
      <c r="P253" s="188"/>
      <c r="Q253" s="188"/>
      <c r="R253" s="188"/>
      <c r="S253" s="188"/>
    </row>
    <row r="254" ht="15.75" customHeight="1">
      <c r="B254" s="186"/>
      <c r="P254" s="188"/>
      <c r="Q254" s="188"/>
      <c r="R254" s="188"/>
      <c r="S254" s="188"/>
    </row>
    <row r="255" ht="15.75" customHeight="1">
      <c r="B255" s="186"/>
      <c r="P255" s="188"/>
      <c r="Q255" s="188"/>
      <c r="R255" s="188"/>
      <c r="S255" s="188"/>
    </row>
    <row r="256" ht="15.75" customHeight="1">
      <c r="B256" s="186"/>
      <c r="P256" s="188"/>
      <c r="Q256" s="188"/>
      <c r="R256" s="188"/>
      <c r="S256" s="188"/>
    </row>
    <row r="257" ht="15.75" customHeight="1">
      <c r="B257" s="186"/>
      <c r="P257" s="188"/>
      <c r="Q257" s="188"/>
      <c r="R257" s="188"/>
      <c r="S257" s="188"/>
    </row>
    <row r="258" ht="15.75" customHeight="1">
      <c r="B258" s="186"/>
      <c r="P258" s="188"/>
      <c r="Q258" s="188"/>
      <c r="R258" s="188"/>
      <c r="S258" s="188"/>
    </row>
    <row r="259" ht="15.75" customHeight="1">
      <c r="B259" s="186"/>
      <c r="P259" s="188"/>
      <c r="Q259" s="188"/>
      <c r="R259" s="188"/>
      <c r="S259" s="188"/>
    </row>
    <row r="260" ht="15.75" customHeight="1">
      <c r="B260" s="186"/>
      <c r="P260" s="188"/>
      <c r="Q260" s="188"/>
      <c r="R260" s="188"/>
      <c r="S260" s="188"/>
    </row>
    <row r="261" ht="15.75" customHeight="1">
      <c r="B261" s="186"/>
      <c r="P261" s="188"/>
      <c r="Q261" s="188"/>
      <c r="R261" s="188"/>
      <c r="S261" s="188"/>
    </row>
    <row r="262" ht="15.75" customHeight="1">
      <c r="B262" s="186"/>
      <c r="P262" s="188"/>
      <c r="Q262" s="188"/>
      <c r="R262" s="188"/>
      <c r="S262" s="188"/>
    </row>
    <row r="263" ht="15.75" customHeight="1">
      <c r="B263" s="186"/>
      <c r="P263" s="188"/>
      <c r="Q263" s="188"/>
      <c r="R263" s="188"/>
      <c r="S263" s="188"/>
    </row>
    <row r="264" ht="15.75" customHeight="1">
      <c r="B264" s="186"/>
      <c r="P264" s="188"/>
      <c r="Q264" s="188"/>
      <c r="R264" s="188"/>
      <c r="S264" s="188"/>
    </row>
    <row r="265" ht="15.75" customHeight="1">
      <c r="B265" s="186"/>
      <c r="P265" s="188"/>
      <c r="Q265" s="188"/>
      <c r="R265" s="188"/>
      <c r="S265" s="188"/>
    </row>
    <row r="266" ht="15.75" customHeight="1">
      <c r="B266" s="186"/>
      <c r="P266" s="188"/>
      <c r="Q266" s="188"/>
      <c r="R266" s="188"/>
      <c r="S266" s="188"/>
    </row>
    <row r="267" ht="15.75" customHeight="1">
      <c r="B267" s="186"/>
      <c r="P267" s="188"/>
      <c r="Q267" s="188"/>
      <c r="R267" s="188"/>
      <c r="S267" s="188"/>
    </row>
    <row r="268" ht="15.75" customHeight="1">
      <c r="B268" s="186"/>
      <c r="P268" s="188"/>
      <c r="Q268" s="188"/>
      <c r="R268" s="188"/>
      <c r="S268" s="188"/>
    </row>
    <row r="269" ht="15.75" customHeight="1">
      <c r="B269" s="186"/>
      <c r="P269" s="188"/>
      <c r="Q269" s="188"/>
      <c r="R269" s="188"/>
      <c r="S269" s="188"/>
    </row>
    <row r="270" ht="15.75" customHeight="1">
      <c r="B270" s="186"/>
      <c r="P270" s="188"/>
      <c r="Q270" s="188"/>
      <c r="R270" s="188"/>
      <c r="S270" s="188"/>
    </row>
    <row r="271" ht="15.75" customHeight="1">
      <c r="B271" s="186"/>
      <c r="P271" s="188"/>
      <c r="Q271" s="188"/>
      <c r="R271" s="188"/>
      <c r="S271" s="188"/>
    </row>
    <row r="272" ht="15.75" customHeight="1">
      <c r="B272" s="186"/>
      <c r="P272" s="188"/>
      <c r="Q272" s="188"/>
      <c r="R272" s="188"/>
      <c r="S272" s="188"/>
    </row>
    <row r="273" ht="15.75" customHeight="1">
      <c r="B273" s="186"/>
      <c r="P273" s="188"/>
      <c r="Q273" s="188"/>
      <c r="R273" s="188"/>
      <c r="S273" s="188"/>
    </row>
    <row r="274" ht="15.75" customHeight="1">
      <c r="B274" s="186"/>
      <c r="P274" s="188"/>
      <c r="Q274" s="188"/>
      <c r="R274" s="188"/>
      <c r="S274" s="188"/>
    </row>
    <row r="275" ht="15.75" customHeight="1">
      <c r="B275" s="186"/>
      <c r="P275" s="188"/>
      <c r="Q275" s="188"/>
      <c r="R275" s="188"/>
      <c r="S275" s="188"/>
    </row>
    <row r="276" ht="15.75" customHeight="1">
      <c r="B276" s="186"/>
      <c r="P276" s="188"/>
      <c r="Q276" s="188"/>
      <c r="R276" s="188"/>
      <c r="S276" s="188"/>
    </row>
    <row r="277" ht="15.75" customHeight="1">
      <c r="B277" s="186"/>
      <c r="P277" s="188"/>
      <c r="Q277" s="188"/>
      <c r="R277" s="188"/>
      <c r="S277" s="188"/>
    </row>
    <row r="278" ht="15.75" customHeight="1">
      <c r="B278" s="186"/>
      <c r="P278" s="188"/>
      <c r="Q278" s="188"/>
      <c r="R278" s="188"/>
      <c r="S278" s="188"/>
    </row>
    <row r="279" ht="15.75" customHeight="1">
      <c r="B279" s="186"/>
      <c r="P279" s="188"/>
      <c r="Q279" s="188"/>
      <c r="R279" s="188"/>
      <c r="S279" s="188"/>
    </row>
    <row r="280" ht="15.75" customHeight="1">
      <c r="B280" s="186"/>
      <c r="P280" s="188"/>
      <c r="Q280" s="188"/>
      <c r="R280" s="188"/>
      <c r="S280" s="188"/>
    </row>
    <row r="281" ht="15.75" customHeight="1">
      <c r="B281" s="186"/>
      <c r="P281" s="188"/>
      <c r="Q281" s="188"/>
      <c r="R281" s="188"/>
      <c r="S281" s="188"/>
    </row>
    <row r="282" ht="15.75" customHeight="1">
      <c r="B282" s="186"/>
      <c r="P282" s="188"/>
      <c r="Q282" s="188"/>
      <c r="R282" s="188"/>
      <c r="S282" s="188"/>
    </row>
    <row r="283" ht="15.75" customHeight="1">
      <c r="B283" s="186"/>
      <c r="P283" s="188"/>
      <c r="Q283" s="188"/>
      <c r="R283" s="188"/>
      <c r="S283" s="188"/>
    </row>
    <row r="284" ht="15.75" customHeight="1">
      <c r="B284" s="186"/>
      <c r="P284" s="188"/>
      <c r="Q284" s="188"/>
      <c r="R284" s="188"/>
      <c r="S284" s="188"/>
    </row>
    <row r="285" ht="15.75" customHeight="1">
      <c r="B285" s="186"/>
      <c r="P285" s="188"/>
      <c r="Q285" s="188"/>
      <c r="R285" s="188"/>
      <c r="S285" s="188"/>
    </row>
    <row r="286" ht="15.75" customHeight="1">
      <c r="B286" s="186"/>
      <c r="P286" s="188"/>
      <c r="Q286" s="188"/>
      <c r="R286" s="188"/>
      <c r="S286" s="188"/>
    </row>
    <row r="287" ht="15.75" customHeight="1">
      <c r="B287" s="186"/>
      <c r="P287" s="188"/>
      <c r="Q287" s="188"/>
      <c r="R287" s="188"/>
      <c r="S287" s="188"/>
    </row>
    <row r="288" ht="15.75" customHeight="1">
      <c r="B288" s="186"/>
      <c r="P288" s="188"/>
      <c r="Q288" s="188"/>
      <c r="R288" s="188"/>
      <c r="S288" s="188"/>
    </row>
    <row r="289" ht="15.75" customHeight="1">
      <c r="B289" s="186"/>
      <c r="P289" s="188"/>
      <c r="Q289" s="188"/>
      <c r="R289" s="188"/>
      <c r="S289" s="188"/>
    </row>
    <row r="290" ht="15.75" customHeight="1">
      <c r="B290" s="186"/>
      <c r="P290" s="188"/>
      <c r="Q290" s="188"/>
      <c r="R290" s="188"/>
      <c r="S290" s="188"/>
    </row>
    <row r="291" ht="15.75" customHeight="1">
      <c r="B291" s="186"/>
      <c r="P291" s="188"/>
      <c r="Q291" s="188"/>
      <c r="R291" s="188"/>
      <c r="S291" s="188"/>
    </row>
    <row r="292" ht="15.75" customHeight="1">
      <c r="B292" s="186"/>
      <c r="P292" s="188"/>
      <c r="Q292" s="188"/>
      <c r="R292" s="188"/>
      <c r="S292" s="188"/>
    </row>
    <row r="293" ht="15.75" customHeight="1">
      <c r="B293" s="186"/>
      <c r="P293" s="188"/>
      <c r="Q293" s="188"/>
      <c r="R293" s="188"/>
      <c r="S293" s="188"/>
    </row>
    <row r="294" ht="15.75" customHeight="1">
      <c r="B294" s="186"/>
      <c r="P294" s="188"/>
      <c r="Q294" s="188"/>
      <c r="R294" s="188"/>
      <c r="S294" s="188"/>
    </row>
    <row r="295" ht="15.75" customHeight="1">
      <c r="B295" s="186"/>
      <c r="P295" s="188"/>
      <c r="Q295" s="188"/>
      <c r="R295" s="188"/>
      <c r="S295" s="188"/>
    </row>
    <row r="296" ht="15.75" customHeight="1">
      <c r="B296" s="186"/>
      <c r="P296" s="188"/>
      <c r="Q296" s="188"/>
      <c r="R296" s="188"/>
      <c r="S296" s="188"/>
    </row>
    <row r="297" ht="15.75" customHeight="1">
      <c r="B297" s="186"/>
      <c r="P297" s="188"/>
      <c r="Q297" s="188"/>
      <c r="R297" s="188"/>
      <c r="S297" s="188"/>
    </row>
    <row r="298" ht="15.75" customHeight="1">
      <c r="B298" s="186"/>
      <c r="P298" s="188"/>
      <c r="Q298" s="188"/>
      <c r="R298" s="188"/>
      <c r="S298" s="188"/>
    </row>
    <row r="299" ht="15.75" customHeight="1">
      <c r="B299" s="186"/>
      <c r="P299" s="188"/>
      <c r="Q299" s="188"/>
      <c r="R299" s="188"/>
      <c r="S299" s="188"/>
    </row>
    <row r="300" ht="15.75" customHeight="1">
      <c r="B300" s="186"/>
      <c r="P300" s="188"/>
      <c r="Q300" s="188"/>
      <c r="R300" s="188"/>
      <c r="S300" s="188"/>
    </row>
    <row r="301" ht="15.75" customHeight="1">
      <c r="B301" s="186"/>
      <c r="P301" s="188"/>
      <c r="Q301" s="188"/>
      <c r="R301" s="188"/>
      <c r="S301" s="188"/>
    </row>
    <row r="302" ht="15.75" customHeight="1">
      <c r="B302" s="186"/>
      <c r="P302" s="188"/>
      <c r="Q302" s="188"/>
      <c r="R302" s="188"/>
      <c r="S302" s="188"/>
    </row>
    <row r="303" ht="15.75" customHeight="1">
      <c r="B303" s="186"/>
      <c r="P303" s="188"/>
      <c r="Q303" s="188"/>
      <c r="R303" s="188"/>
      <c r="S303" s="188"/>
    </row>
    <row r="304" ht="15.75" customHeight="1">
      <c r="B304" s="186"/>
      <c r="P304" s="188"/>
      <c r="Q304" s="188"/>
      <c r="R304" s="188"/>
      <c r="S304" s="188"/>
    </row>
    <row r="305" ht="15.75" customHeight="1">
      <c r="B305" s="186"/>
      <c r="P305" s="188"/>
      <c r="Q305" s="188"/>
      <c r="R305" s="188"/>
      <c r="S305" s="188"/>
    </row>
    <row r="306" ht="15.75" customHeight="1">
      <c r="B306" s="186"/>
      <c r="P306" s="188"/>
      <c r="Q306" s="188"/>
      <c r="R306" s="188"/>
      <c r="S306" s="188"/>
    </row>
    <row r="307" ht="15.75" customHeight="1">
      <c r="B307" s="186"/>
      <c r="P307" s="188"/>
      <c r="Q307" s="188"/>
      <c r="R307" s="188"/>
      <c r="S307" s="188"/>
    </row>
    <row r="308" ht="15.75" customHeight="1">
      <c r="B308" s="186"/>
      <c r="P308" s="188"/>
      <c r="Q308" s="188"/>
      <c r="R308" s="188"/>
      <c r="S308" s="188"/>
    </row>
    <row r="309" ht="15.75" customHeight="1">
      <c r="B309" s="186"/>
      <c r="P309" s="188"/>
      <c r="Q309" s="188"/>
      <c r="R309" s="188"/>
      <c r="S309" s="188"/>
    </row>
    <row r="310" ht="15.75" customHeight="1">
      <c r="B310" s="186"/>
      <c r="P310" s="188"/>
      <c r="Q310" s="188"/>
      <c r="R310" s="188"/>
      <c r="S310" s="188"/>
    </row>
    <row r="311" ht="15.75" customHeight="1">
      <c r="B311" s="186"/>
      <c r="P311" s="188"/>
      <c r="Q311" s="188"/>
      <c r="R311" s="188"/>
      <c r="S311" s="188"/>
    </row>
    <row r="312" ht="15.75" customHeight="1">
      <c r="B312" s="186"/>
      <c r="P312" s="188"/>
      <c r="Q312" s="188"/>
      <c r="R312" s="188"/>
      <c r="S312" s="188"/>
    </row>
    <row r="313" ht="15.75" customHeight="1">
      <c r="B313" s="186"/>
      <c r="P313" s="188"/>
      <c r="Q313" s="188"/>
      <c r="R313" s="188"/>
      <c r="S313" s="188"/>
    </row>
    <row r="314" ht="15.75" customHeight="1">
      <c r="B314" s="186"/>
      <c r="P314" s="188"/>
      <c r="Q314" s="188"/>
      <c r="R314" s="188"/>
      <c r="S314" s="188"/>
    </row>
    <row r="315" ht="15.75" customHeight="1">
      <c r="B315" s="186"/>
      <c r="P315" s="188"/>
      <c r="Q315" s="188"/>
      <c r="R315" s="188"/>
      <c r="S315" s="188"/>
    </row>
    <row r="316" ht="15.75" customHeight="1">
      <c r="B316" s="186"/>
      <c r="P316" s="188"/>
      <c r="Q316" s="188"/>
      <c r="R316" s="188"/>
      <c r="S316" s="188"/>
    </row>
    <row r="317" ht="15.75" customHeight="1">
      <c r="B317" s="186"/>
      <c r="P317" s="188"/>
      <c r="Q317" s="188"/>
      <c r="R317" s="188"/>
      <c r="S317" s="188"/>
    </row>
    <row r="318" ht="15.75" customHeight="1">
      <c r="B318" s="186"/>
      <c r="P318" s="188"/>
      <c r="Q318" s="188"/>
      <c r="R318" s="188"/>
      <c r="S318" s="188"/>
    </row>
    <row r="319" ht="15.75" customHeight="1">
      <c r="B319" s="186"/>
      <c r="P319" s="188"/>
      <c r="Q319" s="188"/>
      <c r="R319" s="188"/>
      <c r="S319" s="188"/>
    </row>
    <row r="320" ht="15.75" customHeight="1">
      <c r="B320" s="186"/>
      <c r="P320" s="188"/>
      <c r="Q320" s="188"/>
      <c r="R320" s="188"/>
      <c r="S320" s="188"/>
    </row>
    <row r="321" ht="15.75" customHeight="1">
      <c r="B321" s="186"/>
      <c r="P321" s="188"/>
      <c r="Q321" s="188"/>
      <c r="R321" s="188"/>
      <c r="S321" s="188"/>
    </row>
    <row r="322" ht="15.75" customHeight="1">
      <c r="B322" s="186"/>
      <c r="P322" s="188"/>
      <c r="Q322" s="188"/>
      <c r="R322" s="188"/>
      <c r="S322" s="188"/>
    </row>
    <row r="323" ht="15.75" customHeight="1">
      <c r="B323" s="186"/>
      <c r="P323" s="188"/>
      <c r="Q323" s="188"/>
      <c r="R323" s="188"/>
      <c r="S323" s="188"/>
    </row>
    <row r="324" ht="15.75" customHeight="1">
      <c r="B324" s="186"/>
      <c r="P324" s="188"/>
      <c r="Q324" s="188"/>
      <c r="R324" s="188"/>
      <c r="S324" s="188"/>
    </row>
    <row r="325" ht="15.75" customHeight="1">
      <c r="B325" s="186"/>
      <c r="P325" s="188"/>
      <c r="Q325" s="188"/>
      <c r="R325" s="188"/>
      <c r="S325" s="188"/>
    </row>
    <row r="326" ht="15.75" customHeight="1">
      <c r="B326" s="186"/>
      <c r="P326" s="188"/>
      <c r="Q326" s="188"/>
      <c r="R326" s="188"/>
      <c r="S326" s="188"/>
    </row>
    <row r="327" ht="15.75" customHeight="1">
      <c r="B327" s="186"/>
      <c r="P327" s="188"/>
      <c r="Q327" s="188"/>
      <c r="R327" s="188"/>
      <c r="S327" s="188"/>
    </row>
    <row r="328" ht="15.75" customHeight="1">
      <c r="B328" s="186"/>
      <c r="P328" s="188"/>
      <c r="Q328" s="188"/>
      <c r="R328" s="188"/>
      <c r="S328" s="188"/>
    </row>
    <row r="329" ht="15.75" customHeight="1">
      <c r="B329" s="186"/>
      <c r="P329" s="188"/>
      <c r="Q329" s="188"/>
      <c r="R329" s="188"/>
      <c r="S329" s="188"/>
    </row>
    <row r="330" ht="15.75" customHeight="1">
      <c r="B330" s="186"/>
      <c r="P330" s="188"/>
      <c r="Q330" s="188"/>
      <c r="R330" s="188"/>
      <c r="S330" s="188"/>
    </row>
    <row r="331" ht="15.75" customHeight="1">
      <c r="B331" s="186"/>
      <c r="P331" s="188"/>
      <c r="Q331" s="188"/>
      <c r="R331" s="188"/>
      <c r="S331" s="188"/>
    </row>
    <row r="332" ht="15.75" customHeight="1">
      <c r="B332" s="186"/>
      <c r="P332" s="188"/>
      <c r="Q332" s="188"/>
      <c r="R332" s="188"/>
      <c r="S332" s="188"/>
    </row>
    <row r="333" ht="15.75" customHeight="1">
      <c r="B333" s="186"/>
      <c r="P333" s="188"/>
      <c r="Q333" s="188"/>
      <c r="R333" s="188"/>
      <c r="S333" s="188"/>
    </row>
    <row r="334" ht="15.75" customHeight="1">
      <c r="B334" s="186"/>
      <c r="P334" s="188"/>
      <c r="Q334" s="188"/>
      <c r="R334" s="188"/>
      <c r="S334" s="188"/>
    </row>
    <row r="335" ht="15.75" customHeight="1">
      <c r="B335" s="186"/>
      <c r="P335" s="188"/>
      <c r="Q335" s="188"/>
      <c r="R335" s="188"/>
      <c r="S335" s="188"/>
    </row>
    <row r="336" ht="15.75" customHeight="1">
      <c r="B336" s="186"/>
      <c r="P336" s="188"/>
      <c r="Q336" s="188"/>
      <c r="R336" s="188"/>
      <c r="S336" s="188"/>
    </row>
    <row r="337" ht="15.75" customHeight="1">
      <c r="B337" s="186"/>
      <c r="P337" s="188"/>
      <c r="Q337" s="188"/>
      <c r="R337" s="188"/>
      <c r="S337" s="188"/>
    </row>
    <row r="338" ht="15.75" customHeight="1">
      <c r="B338" s="186"/>
      <c r="P338" s="188"/>
      <c r="Q338" s="188"/>
      <c r="R338" s="188"/>
      <c r="S338" s="188"/>
    </row>
    <row r="339" ht="15.75" customHeight="1">
      <c r="B339" s="186"/>
      <c r="P339" s="188"/>
      <c r="Q339" s="188"/>
      <c r="R339" s="188"/>
      <c r="S339" s="188"/>
    </row>
    <row r="340" ht="15.75" customHeight="1">
      <c r="B340" s="186"/>
      <c r="P340" s="188"/>
      <c r="Q340" s="188"/>
      <c r="R340" s="188"/>
      <c r="S340" s="188"/>
    </row>
    <row r="341" ht="15.75" customHeight="1">
      <c r="B341" s="186"/>
      <c r="P341" s="188"/>
      <c r="Q341" s="188"/>
      <c r="R341" s="188"/>
      <c r="S341" s="188"/>
    </row>
    <row r="342" ht="15.75" customHeight="1">
      <c r="B342" s="186"/>
      <c r="P342" s="188"/>
      <c r="Q342" s="188"/>
      <c r="R342" s="188"/>
      <c r="S342" s="188"/>
    </row>
    <row r="343" ht="15.75" customHeight="1">
      <c r="B343" s="186"/>
      <c r="P343" s="188"/>
      <c r="Q343" s="188"/>
      <c r="R343" s="188"/>
      <c r="S343" s="188"/>
    </row>
    <row r="344" ht="15.75" customHeight="1">
      <c r="B344" s="186"/>
      <c r="P344" s="188"/>
      <c r="Q344" s="188"/>
      <c r="R344" s="188"/>
      <c r="S344" s="188"/>
    </row>
    <row r="345" ht="15.75" customHeight="1">
      <c r="B345" s="186"/>
      <c r="P345" s="188"/>
      <c r="Q345" s="188"/>
      <c r="R345" s="188"/>
      <c r="S345" s="188"/>
    </row>
    <row r="346" ht="15.75" customHeight="1">
      <c r="B346" s="186"/>
      <c r="P346" s="188"/>
      <c r="Q346" s="188"/>
      <c r="R346" s="188"/>
      <c r="S346" s="188"/>
    </row>
    <row r="347" ht="15.75" customHeight="1">
      <c r="B347" s="186"/>
      <c r="P347" s="188"/>
      <c r="Q347" s="188"/>
      <c r="R347" s="188"/>
      <c r="S347" s="188"/>
    </row>
    <row r="348" ht="15.75" customHeight="1">
      <c r="B348" s="186"/>
      <c r="P348" s="188"/>
      <c r="Q348" s="188"/>
      <c r="R348" s="188"/>
      <c r="S348" s="188"/>
    </row>
    <row r="349" ht="15.75" customHeight="1">
      <c r="B349" s="186"/>
      <c r="P349" s="188"/>
      <c r="Q349" s="188"/>
      <c r="R349" s="188"/>
      <c r="S349" s="188"/>
    </row>
    <row r="350" ht="15.75" customHeight="1">
      <c r="B350" s="186"/>
      <c r="P350" s="188"/>
      <c r="Q350" s="188"/>
      <c r="R350" s="188"/>
      <c r="S350" s="188"/>
    </row>
    <row r="351" ht="15.75" customHeight="1">
      <c r="B351" s="186"/>
      <c r="P351" s="188"/>
      <c r="Q351" s="188"/>
      <c r="R351" s="188"/>
      <c r="S351" s="188"/>
    </row>
    <row r="352" ht="15.75" customHeight="1">
      <c r="B352" s="186"/>
      <c r="P352" s="188"/>
      <c r="Q352" s="188"/>
      <c r="R352" s="188"/>
      <c r="S352" s="188"/>
    </row>
    <row r="353" ht="15.75" customHeight="1">
      <c r="B353" s="186"/>
      <c r="P353" s="188"/>
      <c r="Q353" s="188"/>
      <c r="R353" s="188"/>
      <c r="S353" s="188"/>
    </row>
    <row r="354" ht="15.75" customHeight="1">
      <c r="B354" s="186"/>
      <c r="P354" s="188"/>
      <c r="Q354" s="188"/>
      <c r="R354" s="188"/>
      <c r="S354" s="188"/>
    </row>
    <row r="355" ht="15.75" customHeight="1">
      <c r="B355" s="186"/>
      <c r="P355" s="188"/>
      <c r="Q355" s="188"/>
      <c r="R355" s="188"/>
      <c r="S355" s="188"/>
    </row>
    <row r="356" ht="15.75" customHeight="1">
      <c r="B356" s="186"/>
      <c r="P356" s="188"/>
      <c r="Q356" s="188"/>
      <c r="R356" s="188"/>
      <c r="S356" s="188"/>
    </row>
    <row r="357" ht="15.75" customHeight="1">
      <c r="B357" s="186"/>
      <c r="P357" s="188"/>
      <c r="Q357" s="188"/>
      <c r="R357" s="188"/>
      <c r="S357" s="188"/>
    </row>
    <row r="358" ht="15.75" customHeight="1">
      <c r="B358" s="186"/>
      <c r="P358" s="188"/>
      <c r="Q358" s="188"/>
      <c r="R358" s="188"/>
      <c r="S358" s="188"/>
    </row>
    <row r="359" ht="15.75" customHeight="1">
      <c r="B359" s="186"/>
      <c r="P359" s="188"/>
      <c r="Q359" s="188"/>
      <c r="R359" s="188"/>
      <c r="S359" s="188"/>
    </row>
    <row r="360" ht="15.75" customHeight="1">
      <c r="B360" s="186"/>
      <c r="P360" s="188"/>
      <c r="Q360" s="188"/>
      <c r="R360" s="188"/>
      <c r="S360" s="188"/>
    </row>
    <row r="361" ht="15.75" customHeight="1">
      <c r="B361" s="186"/>
      <c r="P361" s="188"/>
      <c r="Q361" s="188"/>
      <c r="R361" s="188"/>
      <c r="S361" s="188"/>
    </row>
    <row r="362" ht="15.75" customHeight="1">
      <c r="B362" s="186"/>
      <c r="P362" s="188"/>
      <c r="Q362" s="188"/>
      <c r="R362" s="188"/>
      <c r="S362" s="188"/>
    </row>
    <row r="363" ht="15.75" customHeight="1">
      <c r="B363" s="186"/>
      <c r="P363" s="188"/>
      <c r="Q363" s="188"/>
      <c r="R363" s="188"/>
      <c r="S363" s="188"/>
    </row>
    <row r="364" ht="15.75" customHeight="1">
      <c r="B364" s="186"/>
      <c r="P364" s="188"/>
      <c r="Q364" s="188"/>
      <c r="R364" s="188"/>
      <c r="S364" s="188"/>
    </row>
    <row r="365" ht="15.75" customHeight="1">
      <c r="B365" s="186"/>
      <c r="P365" s="188"/>
      <c r="Q365" s="188"/>
      <c r="R365" s="188"/>
      <c r="S365" s="188"/>
    </row>
    <row r="366" ht="15.75" customHeight="1">
      <c r="B366" s="186"/>
      <c r="P366" s="188"/>
      <c r="Q366" s="188"/>
      <c r="R366" s="188"/>
      <c r="S366" s="188"/>
    </row>
    <row r="367" ht="15.75" customHeight="1">
      <c r="B367" s="186"/>
      <c r="P367" s="188"/>
      <c r="Q367" s="188"/>
      <c r="R367" s="188"/>
      <c r="S367" s="188"/>
    </row>
    <row r="368" ht="15.75" customHeight="1">
      <c r="B368" s="186"/>
      <c r="P368" s="188"/>
      <c r="Q368" s="188"/>
      <c r="R368" s="188"/>
      <c r="S368" s="188"/>
    </row>
    <row r="369" ht="15.75" customHeight="1">
      <c r="B369" s="186"/>
      <c r="P369" s="188"/>
      <c r="Q369" s="188"/>
      <c r="R369" s="188"/>
      <c r="S369" s="188"/>
    </row>
    <row r="370" ht="15.75" customHeight="1">
      <c r="B370" s="186"/>
      <c r="P370" s="188"/>
      <c r="Q370" s="188"/>
      <c r="R370" s="188"/>
      <c r="S370" s="188"/>
    </row>
    <row r="371" ht="15.75" customHeight="1">
      <c r="B371" s="186"/>
      <c r="P371" s="188"/>
      <c r="Q371" s="188"/>
      <c r="R371" s="188"/>
      <c r="S371" s="188"/>
    </row>
    <row r="372" ht="15.75" customHeight="1">
      <c r="B372" s="186"/>
      <c r="P372" s="188"/>
      <c r="Q372" s="188"/>
      <c r="R372" s="188"/>
      <c r="S372" s="188"/>
    </row>
    <row r="373" ht="15.75" customHeight="1">
      <c r="B373" s="186"/>
      <c r="P373" s="188"/>
      <c r="Q373" s="188"/>
      <c r="R373" s="188"/>
      <c r="S373" s="188"/>
    </row>
    <row r="374" ht="15.75" customHeight="1">
      <c r="B374" s="186"/>
      <c r="P374" s="188"/>
      <c r="Q374" s="188"/>
      <c r="R374" s="188"/>
      <c r="S374" s="188"/>
    </row>
    <row r="375" ht="15.75" customHeight="1">
      <c r="B375" s="186"/>
      <c r="P375" s="188"/>
      <c r="Q375" s="188"/>
      <c r="R375" s="188"/>
      <c r="S375" s="188"/>
    </row>
    <row r="376" ht="15.75" customHeight="1">
      <c r="B376" s="186"/>
      <c r="P376" s="188"/>
      <c r="Q376" s="188"/>
      <c r="R376" s="188"/>
      <c r="S376" s="188"/>
    </row>
    <row r="377" ht="15.75" customHeight="1">
      <c r="B377" s="186"/>
      <c r="P377" s="188"/>
      <c r="Q377" s="188"/>
      <c r="R377" s="188"/>
      <c r="S377" s="188"/>
    </row>
    <row r="378" ht="15.75" customHeight="1">
      <c r="B378" s="186"/>
      <c r="P378" s="188"/>
      <c r="Q378" s="188"/>
      <c r="R378" s="188"/>
      <c r="S378" s="188"/>
    </row>
    <row r="379" ht="15.75" customHeight="1">
      <c r="B379" s="186"/>
      <c r="P379" s="188"/>
      <c r="Q379" s="188"/>
      <c r="R379" s="188"/>
      <c r="S379" s="188"/>
    </row>
    <row r="380" ht="15.75" customHeight="1">
      <c r="B380" s="186"/>
      <c r="P380" s="188"/>
      <c r="Q380" s="188"/>
      <c r="R380" s="188"/>
      <c r="S380" s="188"/>
    </row>
    <row r="381" ht="15.75" customHeight="1">
      <c r="B381" s="186"/>
      <c r="P381" s="188"/>
      <c r="Q381" s="188"/>
      <c r="R381" s="188"/>
      <c r="S381" s="188"/>
    </row>
    <row r="382" ht="15.75" customHeight="1">
      <c r="B382" s="186"/>
      <c r="P382" s="188"/>
      <c r="Q382" s="188"/>
      <c r="R382" s="188"/>
      <c r="S382" s="188"/>
    </row>
    <row r="383" ht="15.75" customHeight="1">
      <c r="B383" s="186"/>
      <c r="P383" s="188"/>
      <c r="Q383" s="188"/>
      <c r="R383" s="188"/>
      <c r="S383" s="188"/>
    </row>
    <row r="384" ht="15.75" customHeight="1">
      <c r="B384" s="186"/>
      <c r="P384" s="188"/>
      <c r="Q384" s="188"/>
      <c r="R384" s="188"/>
      <c r="S384" s="188"/>
    </row>
    <row r="385" ht="15.75" customHeight="1">
      <c r="B385" s="186"/>
      <c r="P385" s="188"/>
      <c r="Q385" s="188"/>
      <c r="R385" s="188"/>
      <c r="S385" s="188"/>
    </row>
    <row r="386" ht="15.75" customHeight="1">
      <c r="B386" s="186"/>
      <c r="P386" s="188"/>
      <c r="Q386" s="188"/>
      <c r="R386" s="188"/>
      <c r="S386" s="188"/>
    </row>
    <row r="387" ht="15.75" customHeight="1">
      <c r="B387" s="186"/>
      <c r="P387" s="188"/>
      <c r="Q387" s="188"/>
      <c r="R387" s="188"/>
      <c r="S387" s="188"/>
    </row>
    <row r="388" ht="15.75" customHeight="1">
      <c r="B388" s="186"/>
      <c r="P388" s="188"/>
      <c r="Q388" s="188"/>
      <c r="R388" s="188"/>
      <c r="S388" s="188"/>
    </row>
    <row r="389" ht="15.75" customHeight="1">
      <c r="B389" s="186"/>
      <c r="P389" s="188"/>
      <c r="Q389" s="188"/>
      <c r="R389" s="188"/>
      <c r="S389" s="188"/>
    </row>
    <row r="390" ht="15.75" customHeight="1">
      <c r="B390" s="186"/>
      <c r="P390" s="188"/>
      <c r="Q390" s="188"/>
      <c r="R390" s="188"/>
      <c r="S390" s="188"/>
    </row>
    <row r="391" ht="15.75" customHeight="1">
      <c r="B391" s="186"/>
      <c r="P391" s="188"/>
      <c r="Q391" s="188"/>
      <c r="R391" s="188"/>
      <c r="S391" s="188"/>
    </row>
    <row r="392" ht="15.75" customHeight="1">
      <c r="B392" s="186"/>
      <c r="P392" s="188"/>
      <c r="Q392" s="188"/>
      <c r="R392" s="188"/>
      <c r="S392" s="188"/>
    </row>
    <row r="393" ht="15.75" customHeight="1">
      <c r="B393" s="186"/>
      <c r="P393" s="188"/>
      <c r="Q393" s="188"/>
      <c r="R393" s="188"/>
      <c r="S393" s="188"/>
    </row>
    <row r="394" ht="15.75" customHeight="1">
      <c r="B394" s="186"/>
      <c r="P394" s="188"/>
      <c r="Q394" s="188"/>
      <c r="R394" s="188"/>
      <c r="S394" s="188"/>
    </row>
    <row r="395" ht="15.75" customHeight="1">
      <c r="B395" s="186"/>
      <c r="P395" s="188"/>
      <c r="Q395" s="188"/>
      <c r="R395" s="188"/>
      <c r="S395" s="188"/>
    </row>
    <row r="396" ht="15.75" customHeight="1">
      <c r="B396" s="186"/>
      <c r="P396" s="188"/>
      <c r="Q396" s="188"/>
      <c r="R396" s="188"/>
      <c r="S396" s="188"/>
    </row>
    <row r="397" ht="15.75" customHeight="1">
      <c r="B397" s="186"/>
      <c r="P397" s="188"/>
      <c r="Q397" s="188"/>
      <c r="R397" s="188"/>
      <c r="S397" s="188"/>
    </row>
    <row r="398" ht="15.75" customHeight="1">
      <c r="B398" s="186"/>
      <c r="P398" s="188"/>
      <c r="Q398" s="188"/>
      <c r="R398" s="188"/>
      <c r="S398" s="188"/>
    </row>
    <row r="399" ht="15.75" customHeight="1">
      <c r="B399" s="186"/>
      <c r="P399" s="188"/>
      <c r="Q399" s="188"/>
      <c r="R399" s="188"/>
      <c r="S399" s="188"/>
    </row>
    <row r="400" ht="15.75" customHeight="1">
      <c r="B400" s="186"/>
      <c r="P400" s="188"/>
      <c r="Q400" s="188"/>
      <c r="R400" s="188"/>
      <c r="S400" s="188"/>
    </row>
    <row r="401" ht="15.75" customHeight="1">
      <c r="B401" s="186"/>
      <c r="P401" s="188"/>
      <c r="Q401" s="188"/>
      <c r="R401" s="188"/>
      <c r="S401" s="188"/>
    </row>
    <row r="402" ht="15.75" customHeight="1">
      <c r="B402" s="186"/>
      <c r="P402" s="188"/>
      <c r="Q402" s="188"/>
      <c r="R402" s="188"/>
      <c r="S402" s="188"/>
    </row>
    <row r="403" ht="15.75" customHeight="1">
      <c r="B403" s="186"/>
      <c r="P403" s="188"/>
      <c r="Q403" s="188"/>
      <c r="R403" s="188"/>
      <c r="S403" s="188"/>
    </row>
    <row r="404" ht="15.75" customHeight="1">
      <c r="B404" s="186"/>
      <c r="P404" s="188"/>
      <c r="Q404" s="188"/>
      <c r="R404" s="188"/>
      <c r="S404" s="188"/>
    </row>
    <row r="405" ht="15.75" customHeight="1">
      <c r="B405" s="186"/>
      <c r="P405" s="188"/>
      <c r="Q405" s="188"/>
      <c r="R405" s="188"/>
      <c r="S405" s="188"/>
    </row>
    <row r="406" ht="15.75" customHeight="1">
      <c r="B406" s="186"/>
      <c r="P406" s="188"/>
      <c r="Q406" s="188"/>
      <c r="R406" s="188"/>
      <c r="S406" s="188"/>
    </row>
    <row r="407" ht="15.75" customHeight="1">
      <c r="B407" s="186"/>
      <c r="P407" s="188"/>
      <c r="Q407" s="188"/>
      <c r="R407" s="188"/>
      <c r="S407" s="188"/>
    </row>
    <row r="408" ht="15.75" customHeight="1">
      <c r="B408" s="186"/>
      <c r="P408" s="188"/>
      <c r="Q408" s="188"/>
      <c r="R408" s="188"/>
      <c r="S408" s="188"/>
    </row>
    <row r="409" ht="15.75" customHeight="1">
      <c r="B409" s="186"/>
      <c r="P409" s="188"/>
      <c r="Q409" s="188"/>
      <c r="R409" s="188"/>
      <c r="S409" s="188"/>
    </row>
    <row r="410" ht="15.75" customHeight="1">
      <c r="B410" s="186"/>
      <c r="P410" s="188"/>
      <c r="Q410" s="188"/>
      <c r="R410" s="188"/>
      <c r="S410" s="188"/>
    </row>
    <row r="411" ht="15.75" customHeight="1">
      <c r="B411" s="186"/>
      <c r="P411" s="188"/>
      <c r="Q411" s="188"/>
      <c r="R411" s="188"/>
      <c r="S411" s="188"/>
    </row>
    <row r="412" ht="15.75" customHeight="1">
      <c r="B412" s="186"/>
      <c r="P412" s="188"/>
      <c r="Q412" s="188"/>
      <c r="R412" s="188"/>
      <c r="S412" s="188"/>
    </row>
    <row r="413" ht="15.75" customHeight="1">
      <c r="B413" s="186"/>
      <c r="P413" s="188"/>
      <c r="Q413" s="188"/>
      <c r="R413" s="188"/>
      <c r="S413" s="188"/>
    </row>
    <row r="414" ht="15.75" customHeight="1">
      <c r="B414" s="186"/>
      <c r="P414" s="188"/>
      <c r="Q414" s="188"/>
      <c r="R414" s="188"/>
      <c r="S414" s="188"/>
    </row>
    <row r="415" ht="15.75" customHeight="1">
      <c r="B415" s="186"/>
      <c r="P415" s="188"/>
      <c r="Q415" s="188"/>
      <c r="R415" s="188"/>
      <c r="S415" s="188"/>
    </row>
    <row r="416" ht="15.75" customHeight="1">
      <c r="B416" s="186"/>
      <c r="P416" s="188"/>
      <c r="Q416" s="188"/>
      <c r="R416" s="188"/>
      <c r="S416" s="188"/>
    </row>
    <row r="417" ht="15.75" customHeight="1">
      <c r="B417" s="186"/>
      <c r="P417" s="188"/>
      <c r="Q417" s="188"/>
      <c r="R417" s="188"/>
      <c r="S417" s="188"/>
    </row>
    <row r="418" ht="15.75" customHeight="1">
      <c r="B418" s="186"/>
      <c r="P418" s="188"/>
      <c r="Q418" s="188"/>
      <c r="R418" s="188"/>
      <c r="S418" s="188"/>
    </row>
    <row r="419" ht="15.75" customHeight="1">
      <c r="B419" s="186"/>
      <c r="P419" s="188"/>
      <c r="Q419" s="188"/>
      <c r="R419" s="188"/>
      <c r="S419" s="188"/>
    </row>
    <row r="420" ht="15.75" customHeight="1">
      <c r="B420" s="186"/>
      <c r="P420" s="188"/>
      <c r="Q420" s="188"/>
      <c r="R420" s="188"/>
      <c r="S420" s="188"/>
    </row>
    <row r="421" ht="15.75" customHeight="1">
      <c r="B421" s="186"/>
      <c r="P421" s="188"/>
      <c r="Q421" s="188"/>
      <c r="R421" s="188"/>
      <c r="S421" s="188"/>
    </row>
    <row r="422" ht="15.75" customHeight="1">
      <c r="B422" s="186"/>
      <c r="P422" s="188"/>
      <c r="Q422" s="188"/>
      <c r="R422" s="188"/>
      <c r="S422" s="188"/>
    </row>
    <row r="423" ht="15.75" customHeight="1">
      <c r="B423" s="186"/>
      <c r="P423" s="188"/>
      <c r="Q423" s="188"/>
      <c r="R423" s="188"/>
      <c r="S423" s="188"/>
    </row>
    <row r="424" ht="15.75" customHeight="1">
      <c r="B424" s="186"/>
      <c r="P424" s="188"/>
      <c r="Q424" s="188"/>
      <c r="R424" s="188"/>
      <c r="S424" s="188"/>
    </row>
    <row r="425" ht="15.75" customHeight="1">
      <c r="B425" s="186"/>
      <c r="P425" s="188"/>
      <c r="Q425" s="188"/>
      <c r="R425" s="188"/>
      <c r="S425" s="188"/>
    </row>
    <row r="426" ht="15.75" customHeight="1">
      <c r="B426" s="186"/>
      <c r="P426" s="188"/>
      <c r="Q426" s="188"/>
      <c r="R426" s="188"/>
      <c r="S426" s="188"/>
    </row>
    <row r="427" ht="15.75" customHeight="1">
      <c r="B427" s="186"/>
      <c r="P427" s="188"/>
      <c r="Q427" s="188"/>
      <c r="R427" s="188"/>
      <c r="S427" s="188"/>
    </row>
    <row r="428" ht="15.75" customHeight="1">
      <c r="B428" s="186"/>
      <c r="P428" s="188"/>
      <c r="Q428" s="188"/>
      <c r="R428" s="188"/>
      <c r="S428" s="188"/>
    </row>
    <row r="429" ht="15.75" customHeight="1">
      <c r="B429" s="186"/>
      <c r="P429" s="188"/>
      <c r="Q429" s="188"/>
      <c r="R429" s="188"/>
      <c r="S429" s="188"/>
    </row>
    <row r="430" ht="15.75" customHeight="1">
      <c r="B430" s="186"/>
      <c r="P430" s="188"/>
      <c r="Q430" s="188"/>
      <c r="R430" s="188"/>
      <c r="S430" s="188"/>
    </row>
    <row r="431" ht="15.75" customHeight="1">
      <c r="B431" s="186"/>
      <c r="P431" s="188"/>
      <c r="Q431" s="188"/>
      <c r="R431" s="188"/>
      <c r="S431" s="188"/>
    </row>
    <row r="432" ht="15.75" customHeight="1">
      <c r="B432" s="186"/>
      <c r="P432" s="188"/>
      <c r="Q432" s="188"/>
      <c r="R432" s="188"/>
      <c r="S432" s="188"/>
    </row>
    <row r="433" ht="15.75" customHeight="1">
      <c r="B433" s="186"/>
      <c r="P433" s="188"/>
      <c r="Q433" s="188"/>
      <c r="R433" s="188"/>
      <c r="S433" s="188"/>
    </row>
    <row r="434" ht="15.75" customHeight="1">
      <c r="B434" s="186"/>
      <c r="P434" s="188"/>
      <c r="Q434" s="188"/>
      <c r="R434" s="188"/>
      <c r="S434" s="188"/>
    </row>
    <row r="435" ht="15.75" customHeight="1">
      <c r="B435" s="186"/>
      <c r="P435" s="188"/>
      <c r="Q435" s="188"/>
      <c r="R435" s="188"/>
      <c r="S435" s="188"/>
    </row>
    <row r="436" ht="15.75" customHeight="1">
      <c r="B436" s="186"/>
      <c r="P436" s="188"/>
      <c r="Q436" s="188"/>
      <c r="R436" s="188"/>
      <c r="S436" s="188"/>
    </row>
    <row r="437" ht="15.75" customHeight="1">
      <c r="B437" s="186"/>
      <c r="P437" s="188"/>
      <c r="Q437" s="188"/>
      <c r="R437" s="188"/>
      <c r="S437" s="188"/>
    </row>
    <row r="438" ht="15.75" customHeight="1">
      <c r="B438" s="186"/>
      <c r="P438" s="188"/>
      <c r="Q438" s="188"/>
      <c r="R438" s="188"/>
      <c r="S438" s="188"/>
    </row>
    <row r="439" ht="15.75" customHeight="1">
      <c r="B439" s="186"/>
      <c r="P439" s="188"/>
      <c r="Q439" s="188"/>
      <c r="R439" s="188"/>
      <c r="S439" s="188"/>
    </row>
    <row r="440" ht="15.75" customHeight="1">
      <c r="B440" s="186"/>
      <c r="P440" s="188"/>
      <c r="Q440" s="188"/>
      <c r="R440" s="188"/>
      <c r="S440" s="188"/>
    </row>
    <row r="441" ht="15.75" customHeight="1">
      <c r="B441" s="186"/>
      <c r="P441" s="188"/>
      <c r="Q441" s="188"/>
      <c r="R441" s="188"/>
      <c r="S441" s="188"/>
    </row>
    <row r="442" ht="15.75" customHeight="1">
      <c r="B442" s="186"/>
      <c r="P442" s="188"/>
      <c r="Q442" s="188"/>
      <c r="R442" s="188"/>
      <c r="S442" s="188"/>
    </row>
    <row r="443" ht="15.75" customHeight="1">
      <c r="B443" s="186"/>
      <c r="P443" s="188"/>
      <c r="Q443" s="188"/>
      <c r="R443" s="188"/>
      <c r="S443" s="188"/>
    </row>
    <row r="444" ht="15.75" customHeight="1">
      <c r="B444" s="186"/>
      <c r="P444" s="188"/>
      <c r="Q444" s="188"/>
      <c r="R444" s="188"/>
      <c r="S444" s="188"/>
    </row>
    <row r="445" ht="15.75" customHeight="1">
      <c r="B445" s="186"/>
      <c r="P445" s="188"/>
      <c r="Q445" s="188"/>
      <c r="R445" s="188"/>
      <c r="S445" s="188"/>
    </row>
    <row r="446" ht="15.75" customHeight="1">
      <c r="B446" s="186"/>
      <c r="P446" s="188"/>
      <c r="Q446" s="188"/>
      <c r="R446" s="188"/>
      <c r="S446" s="188"/>
    </row>
    <row r="447" ht="15.75" customHeight="1">
      <c r="B447" s="186"/>
      <c r="P447" s="188"/>
      <c r="Q447" s="188"/>
      <c r="R447" s="188"/>
      <c r="S447" s="188"/>
    </row>
    <row r="448" ht="15.75" customHeight="1">
      <c r="B448" s="186"/>
      <c r="P448" s="188"/>
      <c r="Q448" s="188"/>
      <c r="R448" s="188"/>
      <c r="S448" s="188"/>
    </row>
    <row r="449" ht="15.75" customHeight="1">
      <c r="B449" s="186"/>
      <c r="P449" s="188"/>
      <c r="Q449" s="188"/>
      <c r="R449" s="188"/>
      <c r="S449" s="188"/>
    </row>
    <row r="450" ht="15.75" customHeight="1">
      <c r="B450" s="186"/>
      <c r="P450" s="188"/>
      <c r="Q450" s="188"/>
      <c r="R450" s="188"/>
      <c r="S450" s="188"/>
    </row>
    <row r="451" ht="15.75" customHeight="1">
      <c r="B451" s="186"/>
      <c r="P451" s="188"/>
      <c r="Q451" s="188"/>
      <c r="R451" s="188"/>
      <c r="S451" s="188"/>
    </row>
    <row r="452" ht="15.75" customHeight="1">
      <c r="B452" s="186"/>
      <c r="P452" s="188"/>
      <c r="Q452" s="188"/>
      <c r="R452" s="188"/>
      <c r="S452" s="188"/>
    </row>
    <row r="453" ht="15.75" customHeight="1">
      <c r="B453" s="186"/>
      <c r="P453" s="188"/>
      <c r="Q453" s="188"/>
      <c r="R453" s="188"/>
      <c r="S453" s="188"/>
    </row>
    <row r="454" ht="15.75" customHeight="1">
      <c r="B454" s="186"/>
      <c r="P454" s="188"/>
      <c r="Q454" s="188"/>
      <c r="R454" s="188"/>
      <c r="S454" s="188"/>
    </row>
    <row r="455" ht="15.75" customHeight="1">
      <c r="B455" s="186"/>
      <c r="P455" s="188"/>
      <c r="Q455" s="188"/>
      <c r="R455" s="188"/>
      <c r="S455" s="188"/>
    </row>
    <row r="456" ht="15.75" customHeight="1">
      <c r="B456" s="186"/>
      <c r="P456" s="188"/>
      <c r="Q456" s="188"/>
      <c r="R456" s="188"/>
      <c r="S456" s="188"/>
    </row>
    <row r="457" ht="15.75" customHeight="1">
      <c r="B457" s="186"/>
      <c r="P457" s="188"/>
      <c r="Q457" s="188"/>
      <c r="R457" s="188"/>
      <c r="S457" s="188"/>
    </row>
    <row r="458" ht="15.75" customHeight="1">
      <c r="B458" s="186"/>
      <c r="P458" s="188"/>
      <c r="Q458" s="188"/>
      <c r="R458" s="188"/>
      <c r="S458" s="188"/>
    </row>
    <row r="459" ht="15.75" customHeight="1">
      <c r="B459" s="186"/>
      <c r="P459" s="188"/>
      <c r="Q459" s="188"/>
      <c r="R459" s="188"/>
      <c r="S459" s="188"/>
    </row>
    <row r="460" ht="15.75" customHeight="1">
      <c r="B460" s="186"/>
      <c r="P460" s="188"/>
      <c r="Q460" s="188"/>
      <c r="R460" s="188"/>
      <c r="S460" s="188"/>
    </row>
    <row r="461" ht="15.75" customHeight="1">
      <c r="B461" s="186"/>
      <c r="P461" s="188"/>
      <c r="Q461" s="188"/>
      <c r="R461" s="188"/>
      <c r="S461" s="188"/>
    </row>
    <row r="462" ht="15.75" customHeight="1">
      <c r="B462" s="186"/>
      <c r="P462" s="188"/>
      <c r="Q462" s="188"/>
      <c r="R462" s="188"/>
      <c r="S462" s="188"/>
    </row>
    <row r="463" ht="15.75" customHeight="1">
      <c r="B463" s="186"/>
      <c r="P463" s="188"/>
      <c r="Q463" s="188"/>
      <c r="R463" s="188"/>
      <c r="S463" s="188"/>
    </row>
    <row r="464" ht="15.75" customHeight="1">
      <c r="B464" s="186"/>
      <c r="P464" s="188"/>
      <c r="Q464" s="188"/>
      <c r="R464" s="188"/>
      <c r="S464" s="188"/>
    </row>
    <row r="465" ht="15.75" customHeight="1">
      <c r="B465" s="186"/>
      <c r="P465" s="188"/>
      <c r="Q465" s="188"/>
      <c r="R465" s="188"/>
      <c r="S465" s="188"/>
    </row>
    <row r="466" ht="15.75" customHeight="1">
      <c r="B466" s="186"/>
      <c r="P466" s="188"/>
      <c r="Q466" s="188"/>
      <c r="R466" s="188"/>
      <c r="S466" s="188"/>
    </row>
    <row r="467" ht="15.75" customHeight="1">
      <c r="B467" s="186"/>
      <c r="P467" s="188"/>
      <c r="Q467" s="188"/>
      <c r="R467" s="188"/>
      <c r="S467" s="188"/>
    </row>
    <row r="468" ht="15.75" customHeight="1">
      <c r="B468" s="186"/>
      <c r="P468" s="188"/>
      <c r="Q468" s="188"/>
      <c r="R468" s="188"/>
      <c r="S468" s="188"/>
    </row>
    <row r="469" ht="15.75" customHeight="1">
      <c r="B469" s="186"/>
      <c r="P469" s="188"/>
      <c r="Q469" s="188"/>
      <c r="R469" s="188"/>
      <c r="S469" s="188"/>
    </row>
    <row r="470" ht="15.75" customHeight="1">
      <c r="B470" s="186"/>
      <c r="P470" s="188"/>
      <c r="Q470" s="188"/>
      <c r="R470" s="188"/>
      <c r="S470" s="188"/>
    </row>
    <row r="471" ht="15.75" customHeight="1">
      <c r="B471" s="186"/>
      <c r="P471" s="188"/>
      <c r="Q471" s="188"/>
      <c r="R471" s="188"/>
      <c r="S471" s="188"/>
    </row>
    <row r="472" ht="15.75" customHeight="1">
      <c r="B472" s="186"/>
      <c r="P472" s="188"/>
      <c r="Q472" s="188"/>
      <c r="R472" s="188"/>
      <c r="S472" s="188"/>
    </row>
    <row r="473" ht="15.75" customHeight="1">
      <c r="B473" s="186"/>
      <c r="P473" s="188"/>
      <c r="Q473" s="188"/>
      <c r="R473" s="188"/>
      <c r="S473" s="188"/>
    </row>
    <row r="474" ht="15.75" customHeight="1">
      <c r="B474" s="186"/>
      <c r="P474" s="188"/>
      <c r="Q474" s="188"/>
      <c r="R474" s="188"/>
      <c r="S474" s="188"/>
    </row>
    <row r="475" ht="15.75" customHeight="1">
      <c r="B475" s="186"/>
      <c r="P475" s="188"/>
      <c r="Q475" s="188"/>
      <c r="R475" s="188"/>
      <c r="S475" s="188"/>
    </row>
    <row r="476" ht="15.75" customHeight="1">
      <c r="B476" s="186"/>
      <c r="P476" s="188"/>
      <c r="Q476" s="188"/>
      <c r="R476" s="188"/>
      <c r="S476" s="188"/>
    </row>
    <row r="477" ht="15.75" customHeight="1">
      <c r="B477" s="186"/>
      <c r="P477" s="188"/>
      <c r="Q477" s="188"/>
      <c r="R477" s="188"/>
      <c r="S477" s="188"/>
    </row>
    <row r="478" ht="15.75" customHeight="1">
      <c r="B478" s="186"/>
      <c r="P478" s="188"/>
      <c r="Q478" s="188"/>
      <c r="R478" s="188"/>
      <c r="S478" s="188"/>
    </row>
    <row r="479" ht="15.75" customHeight="1">
      <c r="B479" s="186"/>
      <c r="P479" s="188"/>
      <c r="Q479" s="188"/>
      <c r="R479" s="188"/>
      <c r="S479" s="188"/>
    </row>
    <row r="480" ht="15.75" customHeight="1">
      <c r="B480" s="186"/>
      <c r="P480" s="188"/>
      <c r="Q480" s="188"/>
      <c r="R480" s="188"/>
      <c r="S480" s="188"/>
    </row>
    <row r="481" ht="15.75" customHeight="1">
      <c r="B481" s="186"/>
      <c r="P481" s="188"/>
      <c r="Q481" s="188"/>
      <c r="R481" s="188"/>
      <c r="S481" s="188"/>
    </row>
    <row r="482" ht="15.75" customHeight="1">
      <c r="B482" s="186"/>
      <c r="P482" s="188"/>
      <c r="Q482" s="188"/>
      <c r="R482" s="188"/>
      <c r="S482" s="188"/>
    </row>
    <row r="483" ht="15.75" customHeight="1">
      <c r="B483" s="186"/>
      <c r="P483" s="188"/>
      <c r="Q483" s="188"/>
      <c r="R483" s="188"/>
      <c r="S483" s="188"/>
    </row>
    <row r="484" ht="15.75" customHeight="1">
      <c r="B484" s="186"/>
      <c r="P484" s="188"/>
      <c r="Q484" s="188"/>
      <c r="R484" s="188"/>
      <c r="S484" s="188"/>
    </row>
    <row r="485" ht="15.75" customHeight="1">
      <c r="B485" s="186"/>
      <c r="P485" s="188"/>
      <c r="Q485" s="188"/>
      <c r="R485" s="188"/>
      <c r="S485" s="188"/>
    </row>
    <row r="486" ht="15.75" customHeight="1">
      <c r="B486" s="186"/>
      <c r="P486" s="188"/>
      <c r="Q486" s="188"/>
      <c r="R486" s="188"/>
      <c r="S486" s="188"/>
    </row>
    <row r="487" ht="15.75" customHeight="1">
      <c r="B487" s="186"/>
      <c r="P487" s="188"/>
      <c r="Q487" s="188"/>
      <c r="R487" s="188"/>
      <c r="S487" s="188"/>
    </row>
    <row r="488" ht="15.75" customHeight="1">
      <c r="B488" s="186"/>
      <c r="P488" s="188"/>
      <c r="Q488" s="188"/>
      <c r="R488" s="188"/>
      <c r="S488" s="188"/>
    </row>
    <row r="489" ht="15.75" customHeight="1">
      <c r="B489" s="186"/>
      <c r="P489" s="188"/>
      <c r="Q489" s="188"/>
      <c r="R489" s="188"/>
      <c r="S489" s="188"/>
    </row>
    <row r="490" ht="15.75" customHeight="1">
      <c r="B490" s="186"/>
      <c r="P490" s="188"/>
      <c r="Q490" s="188"/>
      <c r="R490" s="188"/>
      <c r="S490" s="188"/>
    </row>
    <row r="491" ht="15.75" customHeight="1">
      <c r="B491" s="186"/>
      <c r="P491" s="188"/>
      <c r="Q491" s="188"/>
      <c r="R491" s="188"/>
      <c r="S491" s="188"/>
    </row>
    <row r="492" ht="15.75" customHeight="1">
      <c r="B492" s="186"/>
      <c r="P492" s="188"/>
      <c r="Q492" s="188"/>
      <c r="R492" s="188"/>
      <c r="S492" s="188"/>
    </row>
    <row r="493" ht="15.75" customHeight="1">
      <c r="B493" s="186"/>
      <c r="P493" s="188"/>
      <c r="Q493" s="188"/>
      <c r="R493" s="188"/>
      <c r="S493" s="188"/>
    </row>
    <row r="494" ht="15.75" customHeight="1">
      <c r="B494" s="186"/>
      <c r="P494" s="188"/>
      <c r="Q494" s="188"/>
      <c r="R494" s="188"/>
      <c r="S494" s="188"/>
    </row>
    <row r="495" ht="15.75" customHeight="1">
      <c r="B495" s="186"/>
      <c r="P495" s="188"/>
      <c r="Q495" s="188"/>
      <c r="R495" s="188"/>
      <c r="S495" s="188"/>
    </row>
    <row r="496" ht="15.75" customHeight="1">
      <c r="B496" s="186"/>
      <c r="P496" s="188"/>
      <c r="Q496" s="188"/>
      <c r="R496" s="188"/>
      <c r="S496" s="188"/>
    </row>
    <row r="497" ht="15.75" customHeight="1">
      <c r="B497" s="186"/>
      <c r="P497" s="188"/>
      <c r="Q497" s="188"/>
      <c r="R497" s="188"/>
      <c r="S497" s="188"/>
    </row>
    <row r="498" ht="15.75" customHeight="1">
      <c r="B498" s="186"/>
      <c r="P498" s="188"/>
      <c r="Q498" s="188"/>
      <c r="R498" s="188"/>
      <c r="S498" s="188"/>
    </row>
    <row r="499" ht="15.75" customHeight="1">
      <c r="B499" s="186"/>
      <c r="P499" s="188"/>
      <c r="Q499" s="188"/>
      <c r="R499" s="188"/>
      <c r="S499" s="188"/>
    </row>
    <row r="500" ht="15.75" customHeight="1">
      <c r="B500" s="186"/>
      <c r="P500" s="188"/>
      <c r="Q500" s="188"/>
      <c r="R500" s="188"/>
      <c r="S500" s="188"/>
    </row>
    <row r="501" ht="15.75" customHeight="1">
      <c r="B501" s="186"/>
      <c r="P501" s="188"/>
      <c r="Q501" s="188"/>
      <c r="R501" s="188"/>
      <c r="S501" s="188"/>
    </row>
    <row r="502" ht="15.75" customHeight="1">
      <c r="B502" s="186"/>
      <c r="P502" s="188"/>
      <c r="Q502" s="188"/>
      <c r="R502" s="188"/>
      <c r="S502" s="188"/>
    </row>
    <row r="503" ht="15.75" customHeight="1">
      <c r="B503" s="186"/>
      <c r="P503" s="188"/>
      <c r="Q503" s="188"/>
      <c r="R503" s="188"/>
      <c r="S503" s="188"/>
    </row>
    <row r="504" ht="15.75" customHeight="1">
      <c r="B504" s="186"/>
      <c r="P504" s="188"/>
      <c r="Q504" s="188"/>
      <c r="R504" s="188"/>
      <c r="S504" s="188"/>
    </row>
    <row r="505" ht="15.75" customHeight="1">
      <c r="B505" s="186"/>
      <c r="P505" s="188"/>
      <c r="Q505" s="188"/>
      <c r="R505" s="188"/>
      <c r="S505" s="188"/>
    </row>
    <row r="506" ht="15.75" customHeight="1">
      <c r="B506" s="186"/>
      <c r="P506" s="188"/>
      <c r="Q506" s="188"/>
      <c r="R506" s="188"/>
      <c r="S506" s="188"/>
    </row>
    <row r="507" ht="15.75" customHeight="1">
      <c r="B507" s="186"/>
      <c r="P507" s="188"/>
      <c r="Q507" s="188"/>
      <c r="R507" s="188"/>
      <c r="S507" s="188"/>
    </row>
    <row r="508" ht="15.75" customHeight="1">
      <c r="B508" s="186"/>
      <c r="P508" s="188"/>
      <c r="Q508" s="188"/>
      <c r="R508" s="188"/>
      <c r="S508" s="188"/>
    </row>
    <row r="509" ht="15.75" customHeight="1">
      <c r="B509" s="186"/>
      <c r="P509" s="188"/>
      <c r="Q509" s="188"/>
      <c r="R509" s="188"/>
      <c r="S509" s="188"/>
    </row>
    <row r="510" ht="15.75" customHeight="1">
      <c r="B510" s="186"/>
      <c r="P510" s="188"/>
      <c r="Q510" s="188"/>
      <c r="R510" s="188"/>
      <c r="S510" s="188"/>
    </row>
    <row r="511" ht="15.75" customHeight="1">
      <c r="B511" s="186"/>
      <c r="P511" s="188"/>
      <c r="Q511" s="188"/>
      <c r="R511" s="188"/>
      <c r="S511" s="188"/>
    </row>
    <row r="512" ht="15.75" customHeight="1">
      <c r="B512" s="186"/>
      <c r="P512" s="188"/>
      <c r="Q512" s="188"/>
      <c r="R512" s="188"/>
      <c r="S512" s="188"/>
    </row>
    <row r="513" ht="15.75" customHeight="1">
      <c r="B513" s="186"/>
      <c r="P513" s="188"/>
      <c r="Q513" s="188"/>
      <c r="R513" s="188"/>
      <c r="S513" s="188"/>
    </row>
    <row r="514" ht="15.75" customHeight="1">
      <c r="B514" s="186"/>
      <c r="P514" s="188"/>
      <c r="Q514" s="188"/>
      <c r="R514" s="188"/>
      <c r="S514" s="188"/>
    </row>
    <row r="515" ht="15.75" customHeight="1">
      <c r="B515" s="186"/>
      <c r="P515" s="188"/>
      <c r="Q515" s="188"/>
      <c r="R515" s="188"/>
      <c r="S515" s="188"/>
    </row>
    <row r="516" ht="15.75" customHeight="1">
      <c r="B516" s="186"/>
      <c r="P516" s="188"/>
      <c r="Q516" s="188"/>
      <c r="R516" s="188"/>
      <c r="S516" s="188"/>
    </row>
    <row r="517" ht="15.75" customHeight="1">
      <c r="B517" s="186"/>
      <c r="P517" s="188"/>
      <c r="Q517" s="188"/>
      <c r="R517" s="188"/>
      <c r="S517" s="188"/>
    </row>
    <row r="518" ht="15.75" customHeight="1">
      <c r="B518" s="186"/>
      <c r="P518" s="188"/>
      <c r="Q518" s="188"/>
      <c r="R518" s="188"/>
      <c r="S518" s="188"/>
    </row>
    <row r="519" ht="15.75" customHeight="1">
      <c r="B519" s="186"/>
      <c r="P519" s="188"/>
      <c r="Q519" s="188"/>
      <c r="R519" s="188"/>
      <c r="S519" s="188"/>
    </row>
    <row r="520" ht="15.75" customHeight="1">
      <c r="B520" s="186"/>
      <c r="P520" s="188"/>
      <c r="Q520" s="188"/>
      <c r="R520" s="188"/>
      <c r="S520" s="188"/>
    </row>
    <row r="521" ht="15.75" customHeight="1">
      <c r="B521" s="186"/>
      <c r="P521" s="188"/>
      <c r="Q521" s="188"/>
      <c r="R521" s="188"/>
      <c r="S521" s="188"/>
    </row>
    <row r="522" ht="15.75" customHeight="1">
      <c r="B522" s="186"/>
      <c r="P522" s="188"/>
      <c r="Q522" s="188"/>
      <c r="R522" s="188"/>
      <c r="S522" s="188"/>
    </row>
    <row r="523" ht="15.75" customHeight="1">
      <c r="B523" s="186"/>
      <c r="P523" s="188"/>
      <c r="Q523" s="188"/>
      <c r="R523" s="188"/>
      <c r="S523" s="188"/>
    </row>
    <row r="524" ht="15.75" customHeight="1">
      <c r="B524" s="186"/>
      <c r="P524" s="188"/>
      <c r="Q524" s="188"/>
      <c r="R524" s="188"/>
      <c r="S524" s="188"/>
    </row>
    <row r="525" ht="15.75" customHeight="1">
      <c r="B525" s="186"/>
      <c r="P525" s="188"/>
      <c r="Q525" s="188"/>
      <c r="R525" s="188"/>
      <c r="S525" s="188"/>
    </row>
    <row r="526" ht="15.75" customHeight="1">
      <c r="B526" s="186"/>
      <c r="P526" s="188"/>
      <c r="Q526" s="188"/>
      <c r="R526" s="188"/>
      <c r="S526" s="188"/>
    </row>
    <row r="527" ht="15.75" customHeight="1">
      <c r="B527" s="186"/>
      <c r="P527" s="188"/>
      <c r="Q527" s="188"/>
      <c r="R527" s="188"/>
      <c r="S527" s="188"/>
    </row>
    <row r="528" ht="15.75" customHeight="1">
      <c r="B528" s="186"/>
      <c r="P528" s="188"/>
      <c r="Q528" s="188"/>
      <c r="R528" s="188"/>
      <c r="S528" s="188"/>
    </row>
    <row r="529" ht="15.75" customHeight="1">
      <c r="B529" s="186"/>
      <c r="P529" s="188"/>
      <c r="Q529" s="188"/>
      <c r="R529" s="188"/>
      <c r="S529" s="188"/>
    </row>
    <row r="530" ht="15.75" customHeight="1">
      <c r="B530" s="186"/>
      <c r="P530" s="188"/>
      <c r="Q530" s="188"/>
      <c r="R530" s="188"/>
      <c r="S530" s="188"/>
    </row>
    <row r="531" ht="15.75" customHeight="1">
      <c r="B531" s="186"/>
      <c r="P531" s="188"/>
      <c r="Q531" s="188"/>
      <c r="R531" s="188"/>
      <c r="S531" s="188"/>
    </row>
    <row r="532" ht="15.75" customHeight="1">
      <c r="B532" s="186"/>
      <c r="P532" s="188"/>
      <c r="Q532" s="188"/>
      <c r="R532" s="188"/>
      <c r="S532" s="188"/>
    </row>
    <row r="533" ht="15.75" customHeight="1">
      <c r="B533" s="186"/>
      <c r="P533" s="188"/>
      <c r="Q533" s="188"/>
      <c r="R533" s="188"/>
      <c r="S533" s="188"/>
    </row>
    <row r="534" ht="15.75" customHeight="1">
      <c r="B534" s="186"/>
      <c r="P534" s="188"/>
      <c r="Q534" s="188"/>
      <c r="R534" s="188"/>
      <c r="S534" s="188"/>
    </row>
    <row r="535" ht="15.75" customHeight="1">
      <c r="B535" s="186"/>
      <c r="P535" s="188"/>
      <c r="Q535" s="188"/>
      <c r="R535" s="188"/>
      <c r="S535" s="188"/>
    </row>
    <row r="536" ht="15.75" customHeight="1">
      <c r="B536" s="186"/>
      <c r="P536" s="188"/>
      <c r="Q536" s="188"/>
      <c r="R536" s="188"/>
      <c r="S536" s="188"/>
    </row>
    <row r="537" ht="15.75" customHeight="1">
      <c r="B537" s="186"/>
      <c r="P537" s="188"/>
      <c r="Q537" s="188"/>
      <c r="R537" s="188"/>
      <c r="S537" s="188"/>
    </row>
    <row r="538" ht="15.75" customHeight="1">
      <c r="B538" s="186"/>
      <c r="P538" s="188"/>
      <c r="Q538" s="188"/>
      <c r="R538" s="188"/>
      <c r="S538" s="188"/>
    </row>
    <row r="539" ht="15.75" customHeight="1">
      <c r="B539" s="186"/>
      <c r="P539" s="188"/>
      <c r="Q539" s="188"/>
      <c r="R539" s="188"/>
      <c r="S539" s="188"/>
    </row>
    <row r="540" ht="15.75" customHeight="1">
      <c r="B540" s="186"/>
      <c r="P540" s="188"/>
      <c r="Q540" s="188"/>
      <c r="R540" s="188"/>
      <c r="S540" s="188"/>
    </row>
    <row r="541" ht="15.75" customHeight="1">
      <c r="B541" s="186"/>
      <c r="P541" s="188"/>
      <c r="Q541" s="188"/>
      <c r="R541" s="188"/>
      <c r="S541" s="188"/>
    </row>
    <row r="542" ht="15.75" customHeight="1">
      <c r="B542" s="186"/>
      <c r="P542" s="188"/>
      <c r="Q542" s="188"/>
      <c r="R542" s="188"/>
      <c r="S542" s="188"/>
    </row>
    <row r="543" ht="15.75" customHeight="1">
      <c r="B543" s="186"/>
      <c r="P543" s="188"/>
      <c r="Q543" s="188"/>
      <c r="R543" s="188"/>
      <c r="S543" s="188"/>
    </row>
    <row r="544" ht="15.75" customHeight="1">
      <c r="B544" s="186"/>
      <c r="P544" s="188"/>
      <c r="Q544" s="188"/>
      <c r="R544" s="188"/>
      <c r="S544" s="188"/>
    </row>
    <row r="545" ht="15.75" customHeight="1">
      <c r="B545" s="186"/>
      <c r="P545" s="188"/>
      <c r="Q545" s="188"/>
      <c r="R545" s="188"/>
      <c r="S545" s="188"/>
    </row>
    <row r="546" ht="15.75" customHeight="1">
      <c r="B546" s="186"/>
      <c r="P546" s="188"/>
      <c r="Q546" s="188"/>
      <c r="R546" s="188"/>
      <c r="S546" s="188"/>
    </row>
    <row r="547" ht="15.75" customHeight="1">
      <c r="B547" s="186"/>
      <c r="P547" s="188"/>
      <c r="Q547" s="188"/>
      <c r="R547" s="188"/>
      <c r="S547" s="188"/>
    </row>
    <row r="548" ht="15.75" customHeight="1">
      <c r="B548" s="186"/>
      <c r="P548" s="188"/>
      <c r="Q548" s="188"/>
      <c r="R548" s="188"/>
      <c r="S548" s="188"/>
    </row>
    <row r="549" ht="15.75" customHeight="1">
      <c r="B549" s="186"/>
      <c r="P549" s="188"/>
      <c r="Q549" s="188"/>
      <c r="R549" s="188"/>
      <c r="S549" s="188"/>
    </row>
    <row r="550" ht="15.75" customHeight="1">
      <c r="B550" s="186"/>
      <c r="P550" s="188"/>
      <c r="Q550" s="188"/>
      <c r="R550" s="188"/>
      <c r="S550" s="188"/>
    </row>
    <row r="551" ht="15.75" customHeight="1">
      <c r="B551" s="186"/>
      <c r="P551" s="188"/>
      <c r="Q551" s="188"/>
      <c r="R551" s="188"/>
      <c r="S551" s="188"/>
    </row>
    <row r="552" ht="15.75" customHeight="1">
      <c r="B552" s="186"/>
      <c r="P552" s="188"/>
      <c r="Q552" s="188"/>
      <c r="R552" s="188"/>
      <c r="S552" s="188"/>
    </row>
    <row r="553" ht="15.75" customHeight="1">
      <c r="B553" s="186"/>
      <c r="P553" s="188"/>
      <c r="Q553" s="188"/>
      <c r="R553" s="188"/>
      <c r="S553" s="188"/>
    </row>
    <row r="554" ht="15.75" customHeight="1">
      <c r="B554" s="186"/>
      <c r="P554" s="188"/>
      <c r="Q554" s="188"/>
      <c r="R554" s="188"/>
      <c r="S554" s="188"/>
    </row>
    <row r="555" ht="15.75" customHeight="1">
      <c r="B555" s="186"/>
      <c r="P555" s="188"/>
      <c r="Q555" s="188"/>
      <c r="R555" s="188"/>
      <c r="S555" s="188"/>
    </row>
    <row r="556" ht="15.75" customHeight="1">
      <c r="B556" s="186"/>
      <c r="P556" s="188"/>
      <c r="Q556" s="188"/>
      <c r="R556" s="188"/>
      <c r="S556" s="188"/>
    </row>
    <row r="557" ht="15.75" customHeight="1">
      <c r="B557" s="186"/>
      <c r="P557" s="188"/>
      <c r="Q557" s="188"/>
      <c r="R557" s="188"/>
      <c r="S557" s="188"/>
    </row>
    <row r="558" ht="15.75" customHeight="1">
      <c r="B558" s="186"/>
      <c r="P558" s="188"/>
      <c r="Q558" s="188"/>
      <c r="R558" s="188"/>
      <c r="S558" s="188"/>
    </row>
    <row r="559" ht="15.75" customHeight="1">
      <c r="B559" s="186"/>
      <c r="P559" s="188"/>
      <c r="Q559" s="188"/>
      <c r="R559" s="188"/>
      <c r="S559" s="188"/>
    </row>
    <row r="560" ht="15.75" customHeight="1">
      <c r="B560" s="186"/>
      <c r="P560" s="188"/>
      <c r="Q560" s="188"/>
      <c r="R560" s="188"/>
      <c r="S560" s="188"/>
    </row>
    <row r="561" ht="15.75" customHeight="1">
      <c r="B561" s="186"/>
      <c r="P561" s="188"/>
      <c r="Q561" s="188"/>
      <c r="R561" s="188"/>
      <c r="S561" s="188"/>
    </row>
    <row r="562" ht="15.75" customHeight="1">
      <c r="B562" s="186"/>
      <c r="P562" s="188"/>
      <c r="Q562" s="188"/>
      <c r="R562" s="188"/>
      <c r="S562" s="188"/>
    </row>
    <row r="563" ht="15.75" customHeight="1">
      <c r="B563" s="186"/>
      <c r="P563" s="188"/>
      <c r="Q563" s="188"/>
      <c r="R563" s="188"/>
      <c r="S563" s="188"/>
    </row>
    <row r="564" ht="15.75" customHeight="1">
      <c r="B564" s="186"/>
      <c r="P564" s="188"/>
      <c r="Q564" s="188"/>
      <c r="R564" s="188"/>
      <c r="S564" s="188"/>
    </row>
    <row r="565" ht="15.75" customHeight="1">
      <c r="B565" s="186"/>
      <c r="P565" s="188"/>
      <c r="Q565" s="188"/>
      <c r="R565" s="188"/>
      <c r="S565" s="188"/>
    </row>
    <row r="566" ht="15.75" customHeight="1">
      <c r="B566" s="186"/>
      <c r="P566" s="188"/>
      <c r="Q566" s="188"/>
      <c r="R566" s="188"/>
      <c r="S566" s="188"/>
    </row>
    <row r="567" ht="15.75" customHeight="1">
      <c r="B567" s="186"/>
      <c r="P567" s="188"/>
      <c r="Q567" s="188"/>
      <c r="R567" s="188"/>
      <c r="S567" s="188"/>
    </row>
    <row r="568" ht="15.75" customHeight="1">
      <c r="B568" s="186"/>
      <c r="P568" s="188"/>
      <c r="Q568" s="188"/>
      <c r="R568" s="188"/>
      <c r="S568" s="188"/>
    </row>
    <row r="569" ht="15.75" customHeight="1">
      <c r="B569" s="186"/>
      <c r="P569" s="188"/>
      <c r="Q569" s="188"/>
      <c r="R569" s="188"/>
      <c r="S569" s="188"/>
    </row>
    <row r="570" ht="15.75" customHeight="1">
      <c r="B570" s="186"/>
      <c r="P570" s="188"/>
      <c r="Q570" s="188"/>
      <c r="R570" s="188"/>
      <c r="S570" s="188"/>
    </row>
    <row r="571" ht="15.75" customHeight="1">
      <c r="B571" s="186"/>
      <c r="P571" s="188"/>
      <c r="Q571" s="188"/>
      <c r="R571" s="188"/>
      <c r="S571" s="188"/>
    </row>
    <row r="572" ht="15.75" customHeight="1">
      <c r="B572" s="186"/>
      <c r="P572" s="188"/>
      <c r="Q572" s="188"/>
      <c r="R572" s="188"/>
      <c r="S572" s="188"/>
    </row>
    <row r="573" ht="15.75" customHeight="1">
      <c r="B573" s="186"/>
      <c r="P573" s="188"/>
      <c r="Q573" s="188"/>
      <c r="R573" s="188"/>
      <c r="S573" s="188"/>
    </row>
    <row r="574" ht="15.75" customHeight="1">
      <c r="B574" s="186"/>
      <c r="P574" s="188"/>
      <c r="Q574" s="188"/>
      <c r="R574" s="188"/>
      <c r="S574" s="188"/>
    </row>
    <row r="575" ht="15.75" customHeight="1">
      <c r="B575" s="186"/>
      <c r="P575" s="188"/>
      <c r="Q575" s="188"/>
      <c r="R575" s="188"/>
      <c r="S575" s="188"/>
    </row>
    <row r="576" ht="15.75" customHeight="1">
      <c r="B576" s="186"/>
      <c r="P576" s="188"/>
      <c r="Q576" s="188"/>
      <c r="R576" s="188"/>
      <c r="S576" s="188"/>
    </row>
    <row r="577" ht="15.75" customHeight="1">
      <c r="B577" s="186"/>
      <c r="P577" s="188"/>
      <c r="Q577" s="188"/>
      <c r="R577" s="188"/>
      <c r="S577" s="188"/>
    </row>
    <row r="578" ht="15.75" customHeight="1">
      <c r="B578" s="186"/>
      <c r="P578" s="188"/>
      <c r="Q578" s="188"/>
      <c r="R578" s="188"/>
      <c r="S578" s="188"/>
    </row>
    <row r="579" ht="15.75" customHeight="1">
      <c r="B579" s="186"/>
      <c r="P579" s="188"/>
      <c r="Q579" s="188"/>
      <c r="R579" s="188"/>
      <c r="S579" s="188"/>
    </row>
    <row r="580" ht="15.75" customHeight="1">
      <c r="B580" s="186"/>
      <c r="P580" s="188"/>
      <c r="Q580" s="188"/>
      <c r="R580" s="188"/>
      <c r="S580" s="188"/>
    </row>
    <row r="581" ht="15.75" customHeight="1">
      <c r="B581" s="186"/>
      <c r="P581" s="188"/>
      <c r="Q581" s="188"/>
      <c r="R581" s="188"/>
      <c r="S581" s="188"/>
    </row>
    <row r="582" ht="15.75" customHeight="1">
      <c r="B582" s="186"/>
      <c r="P582" s="188"/>
      <c r="Q582" s="188"/>
      <c r="R582" s="188"/>
      <c r="S582" s="188"/>
    </row>
    <row r="583" ht="15.75" customHeight="1">
      <c r="B583" s="186"/>
      <c r="P583" s="188"/>
      <c r="Q583" s="188"/>
      <c r="R583" s="188"/>
      <c r="S583" s="188"/>
    </row>
    <row r="584" ht="15.75" customHeight="1">
      <c r="B584" s="186"/>
      <c r="P584" s="188"/>
      <c r="Q584" s="188"/>
      <c r="R584" s="188"/>
      <c r="S584" s="188"/>
    </row>
    <row r="585" ht="15.75" customHeight="1">
      <c r="B585" s="186"/>
      <c r="P585" s="188"/>
      <c r="Q585" s="188"/>
      <c r="R585" s="188"/>
      <c r="S585" s="188"/>
    </row>
    <row r="586" ht="15.75" customHeight="1">
      <c r="B586" s="186"/>
      <c r="P586" s="188"/>
      <c r="Q586" s="188"/>
      <c r="R586" s="188"/>
      <c r="S586" s="188"/>
    </row>
    <row r="587" ht="15.75" customHeight="1">
      <c r="B587" s="186"/>
      <c r="P587" s="188"/>
      <c r="Q587" s="188"/>
      <c r="R587" s="188"/>
      <c r="S587" s="188"/>
    </row>
    <row r="588" ht="15.75" customHeight="1">
      <c r="B588" s="186"/>
      <c r="P588" s="188"/>
      <c r="Q588" s="188"/>
      <c r="R588" s="188"/>
      <c r="S588" s="188"/>
    </row>
    <row r="589" ht="15.75" customHeight="1">
      <c r="B589" s="186"/>
      <c r="P589" s="188"/>
      <c r="Q589" s="188"/>
      <c r="R589" s="188"/>
      <c r="S589" s="188"/>
    </row>
    <row r="590" ht="15.75" customHeight="1">
      <c r="B590" s="186"/>
      <c r="P590" s="188"/>
      <c r="Q590" s="188"/>
      <c r="R590" s="188"/>
      <c r="S590" s="188"/>
    </row>
    <row r="591" ht="15.75" customHeight="1">
      <c r="B591" s="186"/>
      <c r="P591" s="188"/>
      <c r="Q591" s="188"/>
      <c r="R591" s="188"/>
      <c r="S591" s="188"/>
    </row>
    <row r="592" ht="15.75" customHeight="1">
      <c r="B592" s="186"/>
      <c r="P592" s="188"/>
      <c r="Q592" s="188"/>
      <c r="R592" s="188"/>
      <c r="S592" s="188"/>
    </row>
    <row r="593" ht="15.75" customHeight="1">
      <c r="B593" s="186"/>
      <c r="P593" s="188"/>
      <c r="Q593" s="188"/>
      <c r="R593" s="188"/>
      <c r="S593" s="188"/>
    </row>
    <row r="594" ht="15.75" customHeight="1">
      <c r="B594" s="186"/>
      <c r="P594" s="188"/>
      <c r="Q594" s="188"/>
      <c r="R594" s="188"/>
      <c r="S594" s="188"/>
    </row>
    <row r="595" ht="15.75" customHeight="1">
      <c r="B595" s="186"/>
      <c r="P595" s="188"/>
      <c r="Q595" s="188"/>
      <c r="R595" s="188"/>
      <c r="S595" s="188"/>
    </row>
    <row r="596" ht="15.75" customHeight="1">
      <c r="B596" s="186"/>
      <c r="P596" s="188"/>
      <c r="Q596" s="188"/>
      <c r="R596" s="188"/>
      <c r="S596" s="188"/>
    </row>
    <row r="597" ht="15.75" customHeight="1">
      <c r="B597" s="186"/>
      <c r="P597" s="188"/>
      <c r="Q597" s="188"/>
      <c r="R597" s="188"/>
      <c r="S597" s="188"/>
    </row>
    <row r="598" ht="15.75" customHeight="1">
      <c r="B598" s="186"/>
      <c r="P598" s="188"/>
      <c r="Q598" s="188"/>
      <c r="R598" s="188"/>
      <c r="S598" s="188"/>
    </row>
    <row r="599" ht="15.75" customHeight="1">
      <c r="B599" s="186"/>
      <c r="P599" s="188"/>
      <c r="Q599" s="188"/>
      <c r="R599" s="188"/>
      <c r="S599" s="188"/>
    </row>
    <row r="600" ht="15.75" customHeight="1">
      <c r="B600" s="186"/>
      <c r="P600" s="188"/>
      <c r="Q600" s="188"/>
      <c r="R600" s="188"/>
      <c r="S600" s="188"/>
    </row>
    <row r="601" ht="15.75" customHeight="1">
      <c r="B601" s="186"/>
      <c r="P601" s="188"/>
      <c r="Q601" s="188"/>
      <c r="R601" s="188"/>
      <c r="S601" s="188"/>
    </row>
    <row r="602" ht="15.75" customHeight="1">
      <c r="B602" s="186"/>
      <c r="P602" s="188"/>
      <c r="Q602" s="188"/>
      <c r="R602" s="188"/>
      <c r="S602" s="188"/>
    </row>
    <row r="603" ht="15.75" customHeight="1">
      <c r="B603" s="186"/>
      <c r="P603" s="188"/>
      <c r="Q603" s="188"/>
      <c r="R603" s="188"/>
      <c r="S603" s="188"/>
    </row>
    <row r="604" ht="15.75" customHeight="1">
      <c r="B604" s="186"/>
      <c r="P604" s="188"/>
      <c r="Q604" s="188"/>
      <c r="R604" s="188"/>
      <c r="S604" s="188"/>
    </row>
    <row r="605" ht="15.75" customHeight="1">
      <c r="B605" s="186"/>
      <c r="P605" s="188"/>
      <c r="Q605" s="188"/>
      <c r="R605" s="188"/>
      <c r="S605" s="188"/>
    </row>
    <row r="606" ht="15.75" customHeight="1">
      <c r="B606" s="186"/>
      <c r="P606" s="188"/>
      <c r="Q606" s="188"/>
      <c r="R606" s="188"/>
      <c r="S606" s="188"/>
    </row>
    <row r="607" ht="15.75" customHeight="1">
      <c r="B607" s="186"/>
      <c r="P607" s="188"/>
      <c r="Q607" s="188"/>
      <c r="R607" s="188"/>
      <c r="S607" s="188"/>
    </row>
    <row r="608" ht="15.75" customHeight="1">
      <c r="B608" s="186"/>
      <c r="P608" s="188"/>
      <c r="Q608" s="188"/>
      <c r="R608" s="188"/>
      <c r="S608" s="188"/>
    </row>
    <row r="609" ht="15.75" customHeight="1">
      <c r="B609" s="186"/>
      <c r="P609" s="188"/>
      <c r="Q609" s="188"/>
      <c r="R609" s="188"/>
      <c r="S609" s="188"/>
    </row>
    <row r="610" ht="15.75" customHeight="1">
      <c r="B610" s="186"/>
      <c r="P610" s="188"/>
      <c r="Q610" s="188"/>
      <c r="R610" s="188"/>
      <c r="S610" s="188"/>
    </row>
    <row r="611" ht="15.75" customHeight="1">
      <c r="B611" s="186"/>
      <c r="P611" s="188"/>
      <c r="Q611" s="188"/>
      <c r="R611" s="188"/>
      <c r="S611" s="188"/>
    </row>
    <row r="612" ht="15.75" customHeight="1">
      <c r="B612" s="186"/>
      <c r="P612" s="188"/>
      <c r="Q612" s="188"/>
      <c r="R612" s="188"/>
      <c r="S612" s="188"/>
    </row>
    <row r="613" ht="15.75" customHeight="1">
      <c r="B613" s="186"/>
      <c r="P613" s="188"/>
      <c r="Q613" s="188"/>
      <c r="R613" s="188"/>
      <c r="S613" s="188"/>
    </row>
    <row r="614" ht="15.75" customHeight="1">
      <c r="B614" s="186"/>
      <c r="P614" s="188"/>
      <c r="Q614" s="188"/>
      <c r="R614" s="188"/>
      <c r="S614" s="188"/>
    </row>
    <row r="615" ht="15.75" customHeight="1">
      <c r="B615" s="186"/>
      <c r="P615" s="188"/>
      <c r="Q615" s="188"/>
      <c r="R615" s="188"/>
      <c r="S615" s="188"/>
    </row>
    <row r="616" ht="15.75" customHeight="1">
      <c r="B616" s="186"/>
      <c r="P616" s="188"/>
      <c r="Q616" s="188"/>
      <c r="R616" s="188"/>
      <c r="S616" s="188"/>
    </row>
    <row r="617" ht="15.75" customHeight="1">
      <c r="B617" s="186"/>
      <c r="P617" s="188"/>
      <c r="Q617" s="188"/>
      <c r="R617" s="188"/>
      <c r="S617" s="188"/>
    </row>
    <row r="618" ht="15.75" customHeight="1">
      <c r="B618" s="186"/>
      <c r="P618" s="188"/>
      <c r="Q618" s="188"/>
      <c r="R618" s="188"/>
      <c r="S618" s="188"/>
    </row>
    <row r="619" ht="15.75" customHeight="1">
      <c r="B619" s="186"/>
      <c r="P619" s="188"/>
      <c r="Q619" s="188"/>
      <c r="R619" s="188"/>
      <c r="S619" s="188"/>
    </row>
    <row r="620" ht="15.75" customHeight="1">
      <c r="B620" s="186"/>
      <c r="P620" s="188"/>
      <c r="Q620" s="188"/>
      <c r="R620" s="188"/>
      <c r="S620" s="188"/>
    </row>
    <row r="621" ht="15.75" customHeight="1">
      <c r="B621" s="186"/>
      <c r="P621" s="188"/>
      <c r="Q621" s="188"/>
      <c r="R621" s="188"/>
      <c r="S621" s="188"/>
    </row>
    <row r="622" ht="15.75" customHeight="1">
      <c r="B622" s="186"/>
      <c r="P622" s="188"/>
      <c r="Q622" s="188"/>
      <c r="R622" s="188"/>
      <c r="S622" s="188"/>
    </row>
    <row r="623" ht="15.75" customHeight="1">
      <c r="B623" s="186"/>
      <c r="P623" s="188"/>
      <c r="Q623" s="188"/>
      <c r="R623" s="188"/>
      <c r="S623" s="188"/>
    </row>
    <row r="624" ht="15.75" customHeight="1">
      <c r="B624" s="186"/>
      <c r="P624" s="188"/>
      <c r="Q624" s="188"/>
      <c r="R624" s="188"/>
      <c r="S624" s="188"/>
    </row>
    <row r="625" ht="15.75" customHeight="1">
      <c r="B625" s="186"/>
      <c r="P625" s="188"/>
      <c r="Q625" s="188"/>
      <c r="R625" s="188"/>
      <c r="S625" s="188"/>
    </row>
    <row r="626" ht="15.75" customHeight="1">
      <c r="B626" s="186"/>
      <c r="P626" s="188"/>
      <c r="Q626" s="188"/>
      <c r="R626" s="188"/>
      <c r="S626" s="188"/>
    </row>
    <row r="627" ht="15.75" customHeight="1">
      <c r="B627" s="186"/>
      <c r="P627" s="188"/>
      <c r="Q627" s="188"/>
      <c r="R627" s="188"/>
      <c r="S627" s="188"/>
    </row>
    <row r="628" ht="15.75" customHeight="1">
      <c r="B628" s="186"/>
      <c r="P628" s="188"/>
      <c r="Q628" s="188"/>
      <c r="R628" s="188"/>
      <c r="S628" s="188"/>
    </row>
    <row r="629" ht="15.75" customHeight="1">
      <c r="B629" s="186"/>
      <c r="P629" s="188"/>
      <c r="Q629" s="188"/>
      <c r="R629" s="188"/>
      <c r="S629" s="188"/>
    </row>
    <row r="630" ht="15.75" customHeight="1">
      <c r="B630" s="186"/>
      <c r="P630" s="188"/>
      <c r="Q630" s="188"/>
      <c r="R630" s="188"/>
      <c r="S630" s="188"/>
    </row>
    <row r="631" ht="15.75" customHeight="1">
      <c r="B631" s="186"/>
      <c r="P631" s="188"/>
      <c r="Q631" s="188"/>
      <c r="R631" s="188"/>
      <c r="S631" s="188"/>
    </row>
    <row r="632" ht="15.75" customHeight="1">
      <c r="B632" s="186"/>
      <c r="P632" s="188"/>
      <c r="Q632" s="188"/>
      <c r="R632" s="188"/>
      <c r="S632" s="188"/>
    </row>
    <row r="633" ht="15.75" customHeight="1">
      <c r="B633" s="186"/>
      <c r="P633" s="188"/>
      <c r="Q633" s="188"/>
      <c r="R633" s="188"/>
      <c r="S633" s="188"/>
    </row>
    <row r="634" ht="15.75" customHeight="1">
      <c r="B634" s="186"/>
      <c r="P634" s="188"/>
      <c r="Q634" s="188"/>
      <c r="R634" s="188"/>
      <c r="S634" s="188"/>
    </row>
    <row r="635" ht="15.75" customHeight="1">
      <c r="B635" s="186"/>
      <c r="P635" s="188"/>
      <c r="Q635" s="188"/>
      <c r="R635" s="188"/>
      <c r="S635" s="188"/>
    </row>
    <row r="636" ht="15.75" customHeight="1">
      <c r="B636" s="186"/>
      <c r="P636" s="188"/>
      <c r="Q636" s="188"/>
      <c r="R636" s="188"/>
      <c r="S636" s="188"/>
    </row>
    <row r="637" ht="15.75" customHeight="1">
      <c r="B637" s="186"/>
      <c r="P637" s="188"/>
      <c r="Q637" s="188"/>
      <c r="R637" s="188"/>
      <c r="S637" s="188"/>
    </row>
    <row r="638" ht="15.75" customHeight="1">
      <c r="B638" s="186"/>
      <c r="P638" s="188"/>
      <c r="Q638" s="188"/>
      <c r="R638" s="188"/>
      <c r="S638" s="188"/>
    </row>
    <row r="639" ht="15.75" customHeight="1">
      <c r="B639" s="186"/>
      <c r="P639" s="188"/>
      <c r="Q639" s="188"/>
      <c r="R639" s="188"/>
      <c r="S639" s="188"/>
    </row>
    <row r="640" ht="15.75" customHeight="1">
      <c r="B640" s="186"/>
      <c r="P640" s="188"/>
      <c r="Q640" s="188"/>
      <c r="R640" s="188"/>
      <c r="S640" s="188"/>
    </row>
    <row r="641" ht="15.75" customHeight="1">
      <c r="B641" s="186"/>
      <c r="P641" s="188"/>
      <c r="Q641" s="188"/>
      <c r="R641" s="188"/>
      <c r="S641" s="188"/>
    </row>
    <row r="642" ht="15.75" customHeight="1">
      <c r="B642" s="186"/>
      <c r="P642" s="188"/>
      <c r="Q642" s="188"/>
      <c r="R642" s="188"/>
      <c r="S642" s="188"/>
    </row>
    <row r="643" ht="15.75" customHeight="1">
      <c r="B643" s="186"/>
      <c r="P643" s="188"/>
      <c r="Q643" s="188"/>
      <c r="R643" s="188"/>
      <c r="S643" s="188"/>
    </row>
    <row r="644" ht="15.75" customHeight="1">
      <c r="B644" s="186"/>
      <c r="P644" s="188"/>
      <c r="Q644" s="188"/>
      <c r="R644" s="188"/>
      <c r="S644" s="188"/>
    </row>
    <row r="645" ht="15.75" customHeight="1">
      <c r="B645" s="186"/>
      <c r="P645" s="188"/>
      <c r="Q645" s="188"/>
      <c r="R645" s="188"/>
      <c r="S645" s="188"/>
    </row>
    <row r="646" ht="15.75" customHeight="1">
      <c r="B646" s="186"/>
      <c r="P646" s="188"/>
      <c r="Q646" s="188"/>
      <c r="R646" s="188"/>
      <c r="S646" s="188"/>
    </row>
    <row r="647" ht="15.75" customHeight="1">
      <c r="B647" s="186"/>
      <c r="P647" s="188"/>
      <c r="Q647" s="188"/>
      <c r="R647" s="188"/>
      <c r="S647" s="188"/>
    </row>
    <row r="648" ht="15.75" customHeight="1">
      <c r="B648" s="186"/>
      <c r="P648" s="188"/>
      <c r="Q648" s="188"/>
      <c r="R648" s="188"/>
      <c r="S648" s="188"/>
    </row>
    <row r="649" ht="15.75" customHeight="1">
      <c r="B649" s="186"/>
      <c r="P649" s="188"/>
      <c r="Q649" s="188"/>
      <c r="R649" s="188"/>
      <c r="S649" s="188"/>
    </row>
    <row r="650" ht="15.75" customHeight="1">
      <c r="B650" s="186"/>
      <c r="P650" s="188"/>
      <c r="Q650" s="188"/>
      <c r="R650" s="188"/>
      <c r="S650" s="188"/>
    </row>
    <row r="651" ht="15.75" customHeight="1">
      <c r="B651" s="186"/>
      <c r="P651" s="188"/>
      <c r="Q651" s="188"/>
      <c r="R651" s="188"/>
      <c r="S651" s="188"/>
    </row>
    <row r="652" ht="15.75" customHeight="1">
      <c r="B652" s="186"/>
      <c r="P652" s="188"/>
      <c r="Q652" s="188"/>
      <c r="R652" s="188"/>
      <c r="S652" s="188"/>
    </row>
    <row r="653" ht="15.75" customHeight="1">
      <c r="B653" s="186"/>
      <c r="P653" s="188"/>
      <c r="Q653" s="188"/>
      <c r="R653" s="188"/>
      <c r="S653" s="188"/>
    </row>
    <row r="654" ht="15.75" customHeight="1">
      <c r="B654" s="186"/>
      <c r="P654" s="188"/>
      <c r="Q654" s="188"/>
      <c r="R654" s="188"/>
      <c r="S654" s="188"/>
    </row>
    <row r="655" ht="15.75" customHeight="1">
      <c r="B655" s="186"/>
      <c r="P655" s="188"/>
      <c r="Q655" s="188"/>
      <c r="R655" s="188"/>
      <c r="S655" s="188"/>
    </row>
    <row r="656" ht="15.75" customHeight="1">
      <c r="B656" s="186"/>
      <c r="P656" s="188"/>
      <c r="Q656" s="188"/>
      <c r="R656" s="188"/>
      <c r="S656" s="188"/>
    </row>
    <row r="657" ht="15.75" customHeight="1">
      <c r="B657" s="186"/>
      <c r="P657" s="188"/>
      <c r="Q657" s="188"/>
      <c r="R657" s="188"/>
      <c r="S657" s="188"/>
    </row>
    <row r="658" ht="15.75" customHeight="1">
      <c r="B658" s="186"/>
      <c r="P658" s="188"/>
      <c r="Q658" s="188"/>
      <c r="R658" s="188"/>
      <c r="S658" s="188"/>
    </row>
    <row r="659" ht="15.75" customHeight="1">
      <c r="B659" s="186"/>
      <c r="P659" s="188"/>
      <c r="Q659" s="188"/>
      <c r="R659" s="188"/>
      <c r="S659" s="188"/>
    </row>
    <row r="660" ht="15.75" customHeight="1">
      <c r="B660" s="186"/>
      <c r="P660" s="188"/>
      <c r="Q660" s="188"/>
      <c r="R660" s="188"/>
      <c r="S660" s="188"/>
    </row>
    <row r="661" ht="15.75" customHeight="1">
      <c r="B661" s="186"/>
      <c r="P661" s="188"/>
      <c r="Q661" s="188"/>
      <c r="R661" s="188"/>
      <c r="S661" s="188"/>
    </row>
    <row r="662" ht="15.75" customHeight="1">
      <c r="B662" s="186"/>
      <c r="P662" s="188"/>
      <c r="Q662" s="188"/>
      <c r="R662" s="188"/>
      <c r="S662" s="188"/>
    </row>
    <row r="663" ht="15.75" customHeight="1">
      <c r="B663" s="186"/>
      <c r="P663" s="188"/>
      <c r="Q663" s="188"/>
      <c r="R663" s="188"/>
      <c r="S663" s="188"/>
    </row>
    <row r="664" ht="15.75" customHeight="1">
      <c r="B664" s="186"/>
      <c r="P664" s="188"/>
      <c r="Q664" s="188"/>
      <c r="R664" s="188"/>
      <c r="S664" s="188"/>
    </row>
    <row r="665" ht="15.75" customHeight="1">
      <c r="B665" s="186"/>
      <c r="P665" s="188"/>
      <c r="Q665" s="188"/>
      <c r="R665" s="188"/>
      <c r="S665" s="188"/>
    </row>
    <row r="666" ht="15.75" customHeight="1">
      <c r="B666" s="186"/>
      <c r="P666" s="188"/>
      <c r="Q666" s="188"/>
      <c r="R666" s="188"/>
      <c r="S666" s="188"/>
    </row>
    <row r="667" ht="15.75" customHeight="1">
      <c r="B667" s="186"/>
      <c r="P667" s="188"/>
      <c r="Q667" s="188"/>
      <c r="R667" s="188"/>
      <c r="S667" s="188"/>
    </row>
    <row r="668" ht="15.75" customHeight="1">
      <c r="B668" s="186"/>
      <c r="P668" s="188"/>
      <c r="Q668" s="188"/>
      <c r="R668" s="188"/>
      <c r="S668" s="188"/>
    </row>
    <row r="669" ht="15.75" customHeight="1">
      <c r="B669" s="186"/>
      <c r="P669" s="188"/>
      <c r="Q669" s="188"/>
      <c r="R669" s="188"/>
      <c r="S669" s="188"/>
    </row>
    <row r="670" ht="15.75" customHeight="1">
      <c r="B670" s="186"/>
      <c r="P670" s="188"/>
      <c r="Q670" s="188"/>
      <c r="R670" s="188"/>
      <c r="S670" s="188"/>
    </row>
    <row r="671" ht="15.75" customHeight="1">
      <c r="B671" s="186"/>
      <c r="P671" s="188"/>
      <c r="Q671" s="188"/>
      <c r="R671" s="188"/>
      <c r="S671" s="188"/>
    </row>
    <row r="672" ht="15.75" customHeight="1">
      <c r="B672" s="186"/>
      <c r="P672" s="188"/>
      <c r="Q672" s="188"/>
      <c r="R672" s="188"/>
      <c r="S672" s="188"/>
    </row>
    <row r="673" ht="15.75" customHeight="1">
      <c r="B673" s="186"/>
      <c r="P673" s="188"/>
      <c r="Q673" s="188"/>
      <c r="R673" s="188"/>
      <c r="S673" s="188"/>
    </row>
    <row r="674" ht="15.75" customHeight="1">
      <c r="B674" s="186"/>
      <c r="P674" s="188"/>
      <c r="Q674" s="188"/>
      <c r="R674" s="188"/>
      <c r="S674" s="188"/>
    </row>
    <row r="675" ht="15.75" customHeight="1">
      <c r="B675" s="186"/>
      <c r="P675" s="188"/>
      <c r="Q675" s="188"/>
      <c r="R675" s="188"/>
      <c r="S675" s="188"/>
    </row>
    <row r="676" ht="15.75" customHeight="1">
      <c r="B676" s="186"/>
      <c r="P676" s="188"/>
      <c r="Q676" s="188"/>
      <c r="R676" s="188"/>
      <c r="S676" s="188"/>
    </row>
    <row r="677" ht="15.75" customHeight="1">
      <c r="B677" s="186"/>
      <c r="P677" s="188"/>
      <c r="Q677" s="188"/>
      <c r="R677" s="188"/>
      <c r="S677" s="188"/>
    </row>
    <row r="678" ht="15.75" customHeight="1">
      <c r="B678" s="186"/>
      <c r="P678" s="188"/>
      <c r="Q678" s="188"/>
      <c r="R678" s="188"/>
      <c r="S678" s="188"/>
    </row>
    <row r="679" ht="15.75" customHeight="1">
      <c r="B679" s="186"/>
      <c r="P679" s="188"/>
      <c r="Q679" s="188"/>
      <c r="R679" s="188"/>
      <c r="S679" s="188"/>
    </row>
    <row r="680" ht="15.75" customHeight="1">
      <c r="B680" s="186"/>
      <c r="P680" s="188"/>
      <c r="Q680" s="188"/>
      <c r="R680" s="188"/>
      <c r="S680" s="188"/>
    </row>
    <row r="681" ht="15.75" customHeight="1">
      <c r="B681" s="186"/>
      <c r="P681" s="188"/>
      <c r="Q681" s="188"/>
      <c r="R681" s="188"/>
      <c r="S681" s="188"/>
    </row>
    <row r="682" ht="15.75" customHeight="1">
      <c r="B682" s="186"/>
      <c r="P682" s="188"/>
      <c r="Q682" s="188"/>
      <c r="R682" s="188"/>
      <c r="S682" s="188"/>
    </row>
    <row r="683" ht="15.75" customHeight="1">
      <c r="B683" s="186"/>
      <c r="P683" s="188"/>
      <c r="Q683" s="188"/>
      <c r="R683" s="188"/>
      <c r="S683" s="188"/>
    </row>
    <row r="684" ht="15.75" customHeight="1">
      <c r="B684" s="186"/>
      <c r="P684" s="188"/>
      <c r="Q684" s="188"/>
      <c r="R684" s="188"/>
      <c r="S684" s="188"/>
    </row>
    <row r="685" ht="15.75" customHeight="1">
      <c r="B685" s="186"/>
      <c r="P685" s="188"/>
      <c r="Q685" s="188"/>
      <c r="R685" s="188"/>
      <c r="S685" s="188"/>
    </row>
    <row r="686" ht="15.75" customHeight="1">
      <c r="B686" s="186"/>
      <c r="P686" s="188"/>
      <c r="Q686" s="188"/>
      <c r="R686" s="188"/>
      <c r="S686" s="188"/>
    </row>
    <row r="687" ht="15.75" customHeight="1">
      <c r="B687" s="186"/>
      <c r="P687" s="188"/>
      <c r="Q687" s="188"/>
      <c r="R687" s="188"/>
      <c r="S687" s="188"/>
    </row>
    <row r="688" ht="15.75" customHeight="1">
      <c r="B688" s="186"/>
      <c r="P688" s="188"/>
      <c r="Q688" s="188"/>
      <c r="R688" s="188"/>
      <c r="S688" s="188"/>
    </row>
    <row r="689" ht="15.75" customHeight="1">
      <c r="B689" s="186"/>
      <c r="P689" s="188"/>
      <c r="Q689" s="188"/>
      <c r="R689" s="188"/>
      <c r="S689" s="188"/>
    </row>
    <row r="690" ht="15.75" customHeight="1">
      <c r="B690" s="186"/>
      <c r="P690" s="188"/>
      <c r="Q690" s="188"/>
      <c r="R690" s="188"/>
      <c r="S690" s="188"/>
    </row>
    <row r="691" ht="15.75" customHeight="1">
      <c r="B691" s="186"/>
      <c r="P691" s="188"/>
      <c r="Q691" s="188"/>
      <c r="R691" s="188"/>
      <c r="S691" s="188"/>
    </row>
    <row r="692" ht="15.75" customHeight="1">
      <c r="B692" s="186"/>
      <c r="P692" s="188"/>
      <c r="Q692" s="188"/>
      <c r="R692" s="188"/>
      <c r="S692" s="188"/>
    </row>
    <row r="693" ht="15.75" customHeight="1">
      <c r="B693" s="186"/>
      <c r="P693" s="188"/>
      <c r="Q693" s="188"/>
      <c r="R693" s="188"/>
      <c r="S693" s="188"/>
    </row>
    <row r="694" ht="15.75" customHeight="1">
      <c r="B694" s="186"/>
      <c r="P694" s="188"/>
      <c r="Q694" s="188"/>
      <c r="R694" s="188"/>
      <c r="S694" s="188"/>
    </row>
    <row r="695" ht="15.75" customHeight="1">
      <c r="B695" s="186"/>
      <c r="P695" s="188"/>
      <c r="Q695" s="188"/>
      <c r="R695" s="188"/>
      <c r="S695" s="188"/>
    </row>
    <row r="696" ht="15.75" customHeight="1">
      <c r="B696" s="186"/>
      <c r="P696" s="188"/>
      <c r="Q696" s="188"/>
      <c r="R696" s="188"/>
      <c r="S696" s="188"/>
    </row>
    <row r="697" ht="15.75" customHeight="1">
      <c r="B697" s="186"/>
      <c r="P697" s="188"/>
      <c r="Q697" s="188"/>
      <c r="R697" s="188"/>
      <c r="S697" s="188"/>
    </row>
    <row r="698" ht="15.75" customHeight="1">
      <c r="B698" s="186"/>
      <c r="P698" s="188"/>
      <c r="Q698" s="188"/>
      <c r="R698" s="188"/>
      <c r="S698" s="188"/>
    </row>
    <row r="699" ht="15.75" customHeight="1">
      <c r="B699" s="186"/>
      <c r="P699" s="188"/>
      <c r="Q699" s="188"/>
      <c r="R699" s="188"/>
      <c r="S699" s="188"/>
    </row>
    <row r="700" ht="15.75" customHeight="1">
      <c r="B700" s="186"/>
      <c r="P700" s="188"/>
      <c r="Q700" s="188"/>
      <c r="R700" s="188"/>
      <c r="S700" s="188"/>
    </row>
    <row r="701" ht="15.75" customHeight="1">
      <c r="B701" s="186"/>
      <c r="P701" s="188"/>
      <c r="Q701" s="188"/>
      <c r="R701" s="188"/>
      <c r="S701" s="188"/>
    </row>
    <row r="702" ht="15.75" customHeight="1">
      <c r="B702" s="186"/>
      <c r="P702" s="188"/>
      <c r="Q702" s="188"/>
      <c r="R702" s="188"/>
      <c r="S702" s="188"/>
    </row>
    <row r="703" ht="15.75" customHeight="1">
      <c r="B703" s="186"/>
      <c r="P703" s="188"/>
      <c r="Q703" s="188"/>
      <c r="R703" s="188"/>
      <c r="S703" s="188"/>
    </row>
    <row r="704" ht="15.75" customHeight="1">
      <c r="B704" s="186"/>
      <c r="P704" s="188"/>
      <c r="Q704" s="188"/>
      <c r="R704" s="188"/>
      <c r="S704" s="188"/>
    </row>
    <row r="705" ht="15.75" customHeight="1">
      <c r="B705" s="186"/>
      <c r="P705" s="188"/>
      <c r="Q705" s="188"/>
      <c r="R705" s="188"/>
      <c r="S705" s="188"/>
    </row>
    <row r="706" ht="15.75" customHeight="1">
      <c r="B706" s="186"/>
      <c r="P706" s="188"/>
      <c r="Q706" s="188"/>
      <c r="R706" s="188"/>
      <c r="S706" s="188"/>
    </row>
    <row r="707" ht="15.75" customHeight="1">
      <c r="B707" s="186"/>
      <c r="P707" s="188"/>
      <c r="Q707" s="188"/>
      <c r="R707" s="188"/>
      <c r="S707" s="188"/>
    </row>
    <row r="708" ht="15.75" customHeight="1">
      <c r="B708" s="186"/>
      <c r="P708" s="188"/>
      <c r="Q708" s="188"/>
      <c r="R708" s="188"/>
      <c r="S708" s="188"/>
    </row>
    <row r="709" ht="15.75" customHeight="1">
      <c r="B709" s="186"/>
      <c r="P709" s="188"/>
      <c r="Q709" s="188"/>
      <c r="R709" s="188"/>
      <c r="S709" s="188"/>
    </row>
    <row r="710" ht="15.75" customHeight="1">
      <c r="B710" s="186"/>
      <c r="P710" s="188"/>
      <c r="Q710" s="188"/>
      <c r="R710" s="188"/>
      <c r="S710" s="188"/>
    </row>
    <row r="711" ht="15.75" customHeight="1">
      <c r="B711" s="186"/>
      <c r="P711" s="188"/>
      <c r="Q711" s="188"/>
      <c r="R711" s="188"/>
      <c r="S711" s="188"/>
    </row>
    <row r="712" ht="15.75" customHeight="1">
      <c r="B712" s="186"/>
      <c r="P712" s="188"/>
      <c r="Q712" s="188"/>
      <c r="R712" s="188"/>
      <c r="S712" s="188"/>
    </row>
    <row r="713" ht="15.75" customHeight="1">
      <c r="B713" s="186"/>
      <c r="P713" s="188"/>
      <c r="Q713" s="188"/>
      <c r="R713" s="188"/>
      <c r="S713" s="188"/>
    </row>
    <row r="714" ht="15.75" customHeight="1">
      <c r="B714" s="186"/>
      <c r="P714" s="188"/>
      <c r="Q714" s="188"/>
      <c r="R714" s="188"/>
      <c r="S714" s="188"/>
    </row>
    <row r="715" ht="15.75" customHeight="1">
      <c r="B715" s="186"/>
      <c r="P715" s="188"/>
      <c r="Q715" s="188"/>
      <c r="R715" s="188"/>
      <c r="S715" s="188"/>
    </row>
    <row r="716" ht="15.75" customHeight="1">
      <c r="B716" s="186"/>
      <c r="P716" s="188"/>
      <c r="Q716" s="188"/>
      <c r="R716" s="188"/>
      <c r="S716" s="188"/>
    </row>
    <row r="717" ht="15.75" customHeight="1">
      <c r="B717" s="186"/>
      <c r="P717" s="188"/>
      <c r="Q717" s="188"/>
      <c r="R717" s="188"/>
      <c r="S717" s="188"/>
    </row>
    <row r="718" ht="15.75" customHeight="1">
      <c r="B718" s="186"/>
      <c r="P718" s="188"/>
      <c r="Q718" s="188"/>
      <c r="R718" s="188"/>
      <c r="S718" s="188"/>
    </row>
    <row r="719" ht="15.75" customHeight="1">
      <c r="B719" s="186"/>
      <c r="P719" s="188"/>
      <c r="Q719" s="188"/>
      <c r="R719" s="188"/>
      <c r="S719" s="188"/>
    </row>
    <row r="720" ht="15.75" customHeight="1">
      <c r="B720" s="186"/>
      <c r="P720" s="188"/>
      <c r="Q720" s="188"/>
      <c r="R720" s="188"/>
      <c r="S720" s="188"/>
    </row>
    <row r="721" ht="15.75" customHeight="1">
      <c r="B721" s="186"/>
      <c r="P721" s="188"/>
      <c r="Q721" s="188"/>
      <c r="R721" s="188"/>
      <c r="S721" s="188"/>
    </row>
    <row r="722" ht="15.75" customHeight="1">
      <c r="B722" s="186"/>
      <c r="P722" s="188"/>
      <c r="Q722" s="188"/>
      <c r="R722" s="188"/>
      <c r="S722" s="188"/>
    </row>
    <row r="723" ht="15.75" customHeight="1">
      <c r="B723" s="186"/>
      <c r="P723" s="188"/>
      <c r="Q723" s="188"/>
      <c r="R723" s="188"/>
      <c r="S723" s="188"/>
    </row>
    <row r="724" ht="15.75" customHeight="1">
      <c r="B724" s="186"/>
      <c r="P724" s="188"/>
      <c r="Q724" s="188"/>
      <c r="R724" s="188"/>
      <c r="S724" s="188"/>
    </row>
    <row r="725" ht="15.75" customHeight="1">
      <c r="B725" s="186"/>
      <c r="P725" s="188"/>
      <c r="Q725" s="188"/>
      <c r="R725" s="188"/>
      <c r="S725" s="188"/>
    </row>
    <row r="726" ht="15.75" customHeight="1">
      <c r="B726" s="186"/>
      <c r="P726" s="188"/>
      <c r="Q726" s="188"/>
      <c r="R726" s="188"/>
      <c r="S726" s="188"/>
    </row>
    <row r="727" ht="15.75" customHeight="1">
      <c r="B727" s="186"/>
      <c r="P727" s="188"/>
      <c r="Q727" s="188"/>
      <c r="R727" s="188"/>
      <c r="S727" s="188"/>
    </row>
    <row r="728" ht="15.75" customHeight="1">
      <c r="B728" s="186"/>
      <c r="P728" s="188"/>
      <c r="Q728" s="188"/>
      <c r="R728" s="188"/>
      <c r="S728" s="188"/>
    </row>
    <row r="729" ht="15.75" customHeight="1">
      <c r="B729" s="186"/>
      <c r="P729" s="188"/>
      <c r="Q729" s="188"/>
      <c r="R729" s="188"/>
      <c r="S729" s="188"/>
    </row>
    <row r="730" ht="15.75" customHeight="1">
      <c r="B730" s="186"/>
      <c r="P730" s="188"/>
      <c r="Q730" s="188"/>
      <c r="R730" s="188"/>
      <c r="S730" s="188"/>
    </row>
    <row r="731" ht="15.75" customHeight="1">
      <c r="B731" s="186"/>
      <c r="P731" s="188"/>
      <c r="Q731" s="188"/>
      <c r="R731" s="188"/>
      <c r="S731" s="188"/>
    </row>
    <row r="732" ht="15.75" customHeight="1">
      <c r="B732" s="186"/>
      <c r="P732" s="188"/>
      <c r="Q732" s="188"/>
      <c r="R732" s="188"/>
      <c r="S732" s="188"/>
    </row>
    <row r="733" ht="15.75" customHeight="1">
      <c r="B733" s="186"/>
      <c r="P733" s="188"/>
      <c r="Q733" s="188"/>
      <c r="R733" s="188"/>
      <c r="S733" s="188"/>
    </row>
    <row r="734" ht="15.75" customHeight="1">
      <c r="B734" s="186"/>
      <c r="P734" s="188"/>
      <c r="Q734" s="188"/>
      <c r="R734" s="188"/>
      <c r="S734" s="188"/>
    </row>
    <row r="735" ht="15.75" customHeight="1">
      <c r="B735" s="186"/>
      <c r="P735" s="188"/>
      <c r="Q735" s="188"/>
      <c r="R735" s="188"/>
      <c r="S735" s="188"/>
    </row>
    <row r="736" ht="15.75" customHeight="1">
      <c r="B736" s="186"/>
      <c r="P736" s="188"/>
      <c r="Q736" s="188"/>
      <c r="R736" s="188"/>
      <c r="S736" s="188"/>
    </row>
    <row r="737" ht="15.75" customHeight="1">
      <c r="B737" s="186"/>
      <c r="P737" s="188"/>
      <c r="Q737" s="188"/>
      <c r="R737" s="188"/>
      <c r="S737" s="188"/>
    </row>
    <row r="738" ht="15.75" customHeight="1">
      <c r="B738" s="186"/>
      <c r="P738" s="188"/>
      <c r="Q738" s="188"/>
      <c r="R738" s="188"/>
      <c r="S738" s="188"/>
    </row>
    <row r="739" ht="15.75" customHeight="1">
      <c r="B739" s="186"/>
      <c r="P739" s="188"/>
      <c r="Q739" s="188"/>
      <c r="R739" s="188"/>
      <c r="S739" s="188"/>
    </row>
    <row r="740" ht="15.75" customHeight="1">
      <c r="B740" s="186"/>
      <c r="P740" s="188"/>
      <c r="Q740" s="188"/>
      <c r="R740" s="188"/>
      <c r="S740" s="188"/>
    </row>
    <row r="741" ht="15.75" customHeight="1">
      <c r="B741" s="186"/>
      <c r="P741" s="188"/>
      <c r="Q741" s="188"/>
      <c r="R741" s="188"/>
      <c r="S741" s="188"/>
    </row>
    <row r="742" ht="15.75" customHeight="1">
      <c r="B742" s="186"/>
      <c r="P742" s="188"/>
      <c r="Q742" s="188"/>
      <c r="R742" s="188"/>
      <c r="S742" s="188"/>
    </row>
    <row r="743" ht="15.75" customHeight="1">
      <c r="B743" s="186"/>
      <c r="P743" s="188"/>
      <c r="Q743" s="188"/>
      <c r="R743" s="188"/>
      <c r="S743" s="188"/>
    </row>
    <row r="744" ht="15.75" customHeight="1">
      <c r="B744" s="186"/>
      <c r="P744" s="188"/>
      <c r="Q744" s="188"/>
      <c r="R744" s="188"/>
      <c r="S744" s="188"/>
    </row>
    <row r="745" ht="15.75" customHeight="1">
      <c r="B745" s="186"/>
      <c r="P745" s="188"/>
      <c r="Q745" s="188"/>
      <c r="R745" s="188"/>
      <c r="S745" s="188"/>
    </row>
    <row r="746" ht="15.75" customHeight="1">
      <c r="B746" s="186"/>
      <c r="P746" s="188"/>
      <c r="Q746" s="188"/>
      <c r="R746" s="188"/>
      <c r="S746" s="188"/>
    </row>
    <row r="747" ht="15.75" customHeight="1">
      <c r="B747" s="186"/>
      <c r="P747" s="188"/>
      <c r="Q747" s="188"/>
      <c r="R747" s="188"/>
      <c r="S747" s="188"/>
    </row>
    <row r="748" ht="15.75" customHeight="1">
      <c r="B748" s="186"/>
      <c r="P748" s="188"/>
      <c r="Q748" s="188"/>
      <c r="R748" s="188"/>
      <c r="S748" s="188"/>
    </row>
    <row r="749" ht="15.75" customHeight="1">
      <c r="B749" s="186"/>
      <c r="P749" s="188"/>
      <c r="Q749" s="188"/>
      <c r="R749" s="188"/>
      <c r="S749" s="188"/>
    </row>
    <row r="750" ht="15.75" customHeight="1">
      <c r="B750" s="186"/>
      <c r="P750" s="188"/>
      <c r="Q750" s="188"/>
      <c r="R750" s="188"/>
      <c r="S750" s="188"/>
    </row>
    <row r="751" ht="15.75" customHeight="1">
      <c r="B751" s="186"/>
      <c r="P751" s="188"/>
      <c r="Q751" s="188"/>
      <c r="R751" s="188"/>
      <c r="S751" s="188"/>
    </row>
    <row r="752" ht="15.75" customHeight="1">
      <c r="B752" s="186"/>
      <c r="P752" s="188"/>
      <c r="Q752" s="188"/>
      <c r="R752" s="188"/>
      <c r="S752" s="188"/>
    </row>
    <row r="753" ht="15.75" customHeight="1">
      <c r="B753" s="186"/>
      <c r="P753" s="188"/>
      <c r="Q753" s="188"/>
      <c r="R753" s="188"/>
      <c r="S753" s="188"/>
    </row>
    <row r="754" ht="15.75" customHeight="1">
      <c r="B754" s="186"/>
      <c r="P754" s="188"/>
      <c r="Q754" s="188"/>
      <c r="R754" s="188"/>
      <c r="S754" s="188"/>
    </row>
    <row r="755" ht="15.75" customHeight="1">
      <c r="B755" s="186"/>
      <c r="P755" s="188"/>
      <c r="Q755" s="188"/>
      <c r="R755" s="188"/>
      <c r="S755" s="188"/>
    </row>
    <row r="756" ht="15.75" customHeight="1">
      <c r="B756" s="186"/>
      <c r="P756" s="188"/>
      <c r="Q756" s="188"/>
      <c r="R756" s="188"/>
      <c r="S756" s="188"/>
    </row>
    <row r="757" ht="15.75" customHeight="1">
      <c r="B757" s="186"/>
      <c r="P757" s="188"/>
      <c r="Q757" s="188"/>
      <c r="R757" s="188"/>
      <c r="S757" s="188"/>
    </row>
    <row r="758" ht="15.75" customHeight="1">
      <c r="B758" s="186"/>
      <c r="P758" s="188"/>
      <c r="Q758" s="188"/>
      <c r="R758" s="188"/>
      <c r="S758" s="188"/>
    </row>
    <row r="759" ht="15.75" customHeight="1">
      <c r="B759" s="186"/>
      <c r="P759" s="188"/>
      <c r="Q759" s="188"/>
      <c r="R759" s="188"/>
      <c r="S759" s="188"/>
    </row>
    <row r="760" ht="15.75" customHeight="1">
      <c r="B760" s="186"/>
      <c r="P760" s="188"/>
      <c r="Q760" s="188"/>
      <c r="R760" s="188"/>
      <c r="S760" s="188"/>
    </row>
    <row r="761" ht="15.75" customHeight="1">
      <c r="B761" s="186"/>
      <c r="P761" s="188"/>
      <c r="Q761" s="188"/>
      <c r="R761" s="188"/>
      <c r="S761" s="188"/>
    </row>
    <row r="762" ht="15.75" customHeight="1">
      <c r="B762" s="186"/>
      <c r="P762" s="188"/>
      <c r="Q762" s="188"/>
      <c r="R762" s="188"/>
      <c r="S762" s="188"/>
    </row>
    <row r="763" ht="15.75" customHeight="1">
      <c r="B763" s="186"/>
      <c r="P763" s="188"/>
      <c r="Q763" s="188"/>
      <c r="R763" s="188"/>
      <c r="S763" s="188"/>
    </row>
    <row r="764" ht="15.75" customHeight="1">
      <c r="B764" s="186"/>
      <c r="P764" s="188"/>
      <c r="Q764" s="188"/>
      <c r="R764" s="188"/>
      <c r="S764" s="188"/>
    </row>
    <row r="765" ht="15.75" customHeight="1">
      <c r="B765" s="186"/>
      <c r="P765" s="188"/>
      <c r="Q765" s="188"/>
      <c r="R765" s="188"/>
      <c r="S765" s="188"/>
    </row>
    <row r="766" ht="15.75" customHeight="1">
      <c r="B766" s="186"/>
      <c r="P766" s="188"/>
      <c r="Q766" s="188"/>
      <c r="R766" s="188"/>
      <c r="S766" s="188"/>
    </row>
    <row r="767" ht="15.75" customHeight="1">
      <c r="B767" s="186"/>
      <c r="P767" s="188"/>
      <c r="Q767" s="188"/>
      <c r="R767" s="188"/>
      <c r="S767" s="188"/>
    </row>
    <row r="768" ht="15.75" customHeight="1">
      <c r="B768" s="186"/>
      <c r="P768" s="188"/>
      <c r="Q768" s="188"/>
      <c r="R768" s="188"/>
      <c r="S768" s="188"/>
    </row>
    <row r="769" ht="15.75" customHeight="1">
      <c r="B769" s="186"/>
      <c r="P769" s="188"/>
      <c r="Q769" s="188"/>
      <c r="R769" s="188"/>
      <c r="S769" s="188"/>
    </row>
    <row r="770" ht="15.75" customHeight="1">
      <c r="B770" s="186"/>
      <c r="P770" s="188"/>
      <c r="Q770" s="188"/>
      <c r="R770" s="188"/>
      <c r="S770" s="188"/>
    </row>
    <row r="771" ht="15.75" customHeight="1">
      <c r="B771" s="186"/>
      <c r="P771" s="188"/>
      <c r="Q771" s="188"/>
      <c r="R771" s="188"/>
      <c r="S771" s="188"/>
    </row>
    <row r="772" ht="15.75" customHeight="1">
      <c r="B772" s="186"/>
      <c r="P772" s="188"/>
      <c r="Q772" s="188"/>
      <c r="R772" s="188"/>
      <c r="S772" s="188"/>
    </row>
    <row r="773" ht="15.75" customHeight="1">
      <c r="B773" s="186"/>
      <c r="P773" s="188"/>
      <c r="Q773" s="188"/>
      <c r="R773" s="188"/>
      <c r="S773" s="188"/>
    </row>
    <row r="774" ht="15.75" customHeight="1">
      <c r="B774" s="186"/>
      <c r="P774" s="188"/>
      <c r="Q774" s="188"/>
      <c r="R774" s="188"/>
      <c r="S774" s="188"/>
    </row>
    <row r="775" ht="15.75" customHeight="1">
      <c r="B775" s="186"/>
      <c r="P775" s="188"/>
      <c r="Q775" s="188"/>
      <c r="R775" s="188"/>
      <c r="S775" s="188"/>
    </row>
    <row r="776" ht="15.75" customHeight="1">
      <c r="B776" s="186"/>
      <c r="P776" s="188"/>
      <c r="Q776" s="188"/>
      <c r="R776" s="188"/>
      <c r="S776" s="188"/>
    </row>
    <row r="777" ht="15.75" customHeight="1">
      <c r="B777" s="186"/>
      <c r="P777" s="188"/>
      <c r="Q777" s="188"/>
      <c r="R777" s="188"/>
      <c r="S777" s="188"/>
    </row>
    <row r="778" ht="15.75" customHeight="1">
      <c r="B778" s="186"/>
      <c r="P778" s="188"/>
      <c r="Q778" s="188"/>
      <c r="R778" s="188"/>
      <c r="S778" s="188"/>
    </row>
    <row r="779" ht="15.75" customHeight="1">
      <c r="B779" s="186"/>
      <c r="P779" s="188"/>
      <c r="Q779" s="188"/>
      <c r="R779" s="188"/>
      <c r="S779" s="188"/>
    </row>
    <row r="780" ht="15.75" customHeight="1">
      <c r="B780" s="186"/>
      <c r="P780" s="188"/>
      <c r="Q780" s="188"/>
      <c r="R780" s="188"/>
      <c r="S780" s="188"/>
    </row>
    <row r="781" ht="15.75" customHeight="1">
      <c r="B781" s="186"/>
      <c r="P781" s="188"/>
      <c r="Q781" s="188"/>
      <c r="R781" s="188"/>
      <c r="S781" s="188"/>
    </row>
    <row r="782" ht="15.75" customHeight="1">
      <c r="B782" s="186"/>
      <c r="P782" s="188"/>
      <c r="Q782" s="188"/>
      <c r="R782" s="188"/>
      <c r="S782" s="188"/>
    </row>
    <row r="783" ht="15.75" customHeight="1">
      <c r="B783" s="186"/>
      <c r="P783" s="188"/>
      <c r="Q783" s="188"/>
      <c r="R783" s="188"/>
      <c r="S783" s="188"/>
    </row>
    <row r="784" ht="15.75" customHeight="1">
      <c r="B784" s="186"/>
      <c r="P784" s="188"/>
      <c r="Q784" s="188"/>
      <c r="R784" s="188"/>
      <c r="S784" s="188"/>
    </row>
    <row r="785" ht="15.75" customHeight="1">
      <c r="B785" s="186"/>
      <c r="P785" s="188"/>
      <c r="Q785" s="188"/>
      <c r="R785" s="188"/>
      <c r="S785" s="188"/>
    </row>
    <row r="786" ht="15.75" customHeight="1">
      <c r="B786" s="186"/>
      <c r="P786" s="188"/>
      <c r="Q786" s="188"/>
      <c r="R786" s="188"/>
      <c r="S786" s="188"/>
    </row>
    <row r="787" ht="15.75" customHeight="1">
      <c r="B787" s="186"/>
      <c r="P787" s="188"/>
      <c r="Q787" s="188"/>
      <c r="R787" s="188"/>
      <c r="S787" s="188"/>
    </row>
    <row r="788" ht="15.75" customHeight="1">
      <c r="B788" s="186"/>
      <c r="P788" s="188"/>
      <c r="Q788" s="188"/>
      <c r="R788" s="188"/>
      <c r="S788" s="188"/>
    </row>
    <row r="789" ht="15.75" customHeight="1">
      <c r="B789" s="186"/>
      <c r="P789" s="188"/>
      <c r="Q789" s="188"/>
      <c r="R789" s="188"/>
      <c r="S789" s="188"/>
    </row>
    <row r="790" ht="15.75" customHeight="1">
      <c r="B790" s="186"/>
      <c r="P790" s="188"/>
      <c r="Q790" s="188"/>
      <c r="R790" s="188"/>
      <c r="S790" s="188"/>
    </row>
    <row r="791" ht="15.75" customHeight="1">
      <c r="B791" s="186"/>
      <c r="P791" s="188"/>
      <c r="Q791" s="188"/>
      <c r="R791" s="188"/>
      <c r="S791" s="188"/>
    </row>
    <row r="792" ht="15.75" customHeight="1">
      <c r="B792" s="186"/>
      <c r="P792" s="188"/>
      <c r="Q792" s="188"/>
      <c r="R792" s="188"/>
      <c r="S792" s="188"/>
    </row>
    <row r="793" ht="15.75" customHeight="1">
      <c r="B793" s="186"/>
      <c r="P793" s="188"/>
      <c r="Q793" s="188"/>
      <c r="R793" s="188"/>
      <c r="S793" s="188"/>
    </row>
    <row r="794" ht="15.75" customHeight="1">
      <c r="B794" s="186"/>
      <c r="P794" s="188"/>
      <c r="Q794" s="188"/>
      <c r="R794" s="188"/>
      <c r="S794" s="188"/>
    </row>
    <row r="795" ht="15.75" customHeight="1">
      <c r="B795" s="186"/>
      <c r="P795" s="188"/>
      <c r="Q795" s="188"/>
      <c r="R795" s="188"/>
      <c r="S795" s="188"/>
    </row>
    <row r="796" ht="15.75" customHeight="1">
      <c r="B796" s="186"/>
      <c r="P796" s="188"/>
      <c r="Q796" s="188"/>
      <c r="R796" s="188"/>
      <c r="S796" s="188"/>
    </row>
    <row r="797" ht="15.75" customHeight="1">
      <c r="B797" s="186"/>
      <c r="P797" s="188"/>
      <c r="Q797" s="188"/>
      <c r="R797" s="188"/>
      <c r="S797" s="188"/>
    </row>
    <row r="798" ht="15.75" customHeight="1">
      <c r="B798" s="186"/>
      <c r="P798" s="188"/>
      <c r="Q798" s="188"/>
      <c r="R798" s="188"/>
      <c r="S798" s="188"/>
    </row>
    <row r="799" ht="15.75" customHeight="1">
      <c r="B799" s="186"/>
      <c r="P799" s="188"/>
      <c r="Q799" s="188"/>
      <c r="R799" s="188"/>
      <c r="S799" s="188"/>
    </row>
    <row r="800" ht="15.75" customHeight="1">
      <c r="B800" s="186"/>
      <c r="P800" s="188"/>
      <c r="Q800" s="188"/>
      <c r="R800" s="188"/>
      <c r="S800" s="188"/>
    </row>
    <row r="801" ht="15.75" customHeight="1">
      <c r="B801" s="186"/>
      <c r="P801" s="188"/>
      <c r="Q801" s="188"/>
      <c r="R801" s="188"/>
      <c r="S801" s="188"/>
    </row>
    <row r="802" ht="15.75" customHeight="1">
      <c r="B802" s="186"/>
      <c r="P802" s="188"/>
      <c r="Q802" s="188"/>
      <c r="R802" s="188"/>
      <c r="S802" s="188"/>
    </row>
    <row r="803" ht="15.75" customHeight="1">
      <c r="B803" s="186"/>
      <c r="P803" s="188"/>
      <c r="Q803" s="188"/>
      <c r="R803" s="188"/>
      <c r="S803" s="188"/>
    </row>
    <row r="804" ht="15.75" customHeight="1">
      <c r="B804" s="186"/>
      <c r="P804" s="188"/>
      <c r="Q804" s="188"/>
      <c r="R804" s="188"/>
      <c r="S804" s="188"/>
    </row>
    <row r="805" ht="15.75" customHeight="1">
      <c r="B805" s="186"/>
      <c r="P805" s="188"/>
      <c r="Q805" s="188"/>
      <c r="R805" s="188"/>
      <c r="S805" s="188"/>
    </row>
    <row r="806" ht="15.75" customHeight="1">
      <c r="B806" s="186"/>
      <c r="P806" s="188"/>
      <c r="Q806" s="188"/>
      <c r="R806" s="188"/>
      <c r="S806" s="188"/>
    </row>
    <row r="807" ht="15.75" customHeight="1">
      <c r="B807" s="186"/>
      <c r="P807" s="188"/>
      <c r="Q807" s="188"/>
      <c r="R807" s="188"/>
      <c r="S807" s="188"/>
    </row>
    <row r="808" ht="15.75" customHeight="1">
      <c r="B808" s="186"/>
      <c r="P808" s="188"/>
      <c r="Q808" s="188"/>
      <c r="R808" s="188"/>
      <c r="S808" s="188"/>
    </row>
    <row r="809" ht="15.75" customHeight="1">
      <c r="B809" s="186"/>
      <c r="P809" s="188"/>
      <c r="Q809" s="188"/>
      <c r="R809" s="188"/>
      <c r="S809" s="188"/>
    </row>
    <row r="810" ht="15.75" customHeight="1">
      <c r="B810" s="186"/>
      <c r="P810" s="188"/>
      <c r="Q810" s="188"/>
      <c r="R810" s="188"/>
      <c r="S810" s="188"/>
    </row>
    <row r="811" ht="15.75" customHeight="1">
      <c r="B811" s="186"/>
      <c r="P811" s="188"/>
      <c r="Q811" s="188"/>
      <c r="R811" s="188"/>
      <c r="S811" s="188"/>
    </row>
    <row r="812" ht="15.75" customHeight="1">
      <c r="B812" s="186"/>
      <c r="P812" s="188"/>
      <c r="Q812" s="188"/>
      <c r="R812" s="188"/>
      <c r="S812" s="188"/>
    </row>
    <row r="813" ht="15.75" customHeight="1">
      <c r="B813" s="186"/>
      <c r="P813" s="188"/>
      <c r="Q813" s="188"/>
      <c r="R813" s="188"/>
      <c r="S813" s="188"/>
    </row>
    <row r="814" ht="15.75" customHeight="1">
      <c r="B814" s="186"/>
      <c r="P814" s="188"/>
      <c r="Q814" s="188"/>
      <c r="R814" s="188"/>
      <c r="S814" s="188"/>
    </row>
    <row r="815" ht="15.75" customHeight="1">
      <c r="B815" s="186"/>
      <c r="P815" s="188"/>
      <c r="Q815" s="188"/>
      <c r="R815" s="188"/>
      <c r="S815" s="188"/>
    </row>
    <row r="816" ht="15.75" customHeight="1">
      <c r="B816" s="186"/>
      <c r="P816" s="188"/>
      <c r="Q816" s="188"/>
      <c r="R816" s="188"/>
      <c r="S816" s="188"/>
    </row>
    <row r="817" ht="15.75" customHeight="1">
      <c r="B817" s="186"/>
      <c r="P817" s="188"/>
      <c r="Q817" s="188"/>
      <c r="R817" s="188"/>
      <c r="S817" s="188"/>
    </row>
    <row r="818" ht="15.75" customHeight="1">
      <c r="B818" s="186"/>
      <c r="P818" s="188"/>
      <c r="Q818" s="188"/>
      <c r="R818" s="188"/>
      <c r="S818" s="188"/>
    </row>
    <row r="819" ht="15.75" customHeight="1">
      <c r="B819" s="186"/>
      <c r="P819" s="188"/>
      <c r="Q819" s="188"/>
      <c r="R819" s="188"/>
      <c r="S819" s="188"/>
    </row>
    <row r="820" ht="15.75" customHeight="1">
      <c r="B820" s="186"/>
      <c r="P820" s="188"/>
      <c r="Q820" s="188"/>
      <c r="R820" s="188"/>
      <c r="S820" s="188"/>
    </row>
    <row r="821" ht="15.75" customHeight="1">
      <c r="B821" s="186"/>
      <c r="P821" s="188"/>
      <c r="Q821" s="188"/>
      <c r="R821" s="188"/>
      <c r="S821" s="188"/>
    </row>
    <row r="822" ht="15.75" customHeight="1">
      <c r="B822" s="186"/>
      <c r="P822" s="188"/>
      <c r="Q822" s="188"/>
      <c r="R822" s="188"/>
      <c r="S822" s="188"/>
    </row>
    <row r="823" ht="15.75" customHeight="1">
      <c r="B823" s="186"/>
      <c r="P823" s="188"/>
      <c r="Q823" s="188"/>
      <c r="R823" s="188"/>
      <c r="S823" s="188"/>
    </row>
    <row r="824" ht="15.75" customHeight="1">
      <c r="B824" s="186"/>
      <c r="P824" s="188"/>
      <c r="Q824" s="188"/>
      <c r="R824" s="188"/>
      <c r="S824" s="188"/>
    </row>
    <row r="825" ht="15.75" customHeight="1">
      <c r="B825" s="186"/>
      <c r="P825" s="188"/>
      <c r="Q825" s="188"/>
      <c r="R825" s="188"/>
      <c r="S825" s="188"/>
    </row>
    <row r="826" ht="15.75" customHeight="1">
      <c r="B826" s="186"/>
      <c r="P826" s="188"/>
      <c r="Q826" s="188"/>
      <c r="R826" s="188"/>
      <c r="S826" s="188"/>
    </row>
    <row r="827" ht="15.75" customHeight="1">
      <c r="B827" s="186"/>
      <c r="P827" s="188"/>
      <c r="Q827" s="188"/>
      <c r="R827" s="188"/>
      <c r="S827" s="188"/>
    </row>
    <row r="828" ht="15.75" customHeight="1">
      <c r="B828" s="186"/>
      <c r="P828" s="188"/>
      <c r="Q828" s="188"/>
      <c r="R828" s="188"/>
      <c r="S828" s="188"/>
    </row>
    <row r="829" ht="15.75" customHeight="1">
      <c r="B829" s="186"/>
      <c r="P829" s="188"/>
      <c r="Q829" s="188"/>
      <c r="R829" s="188"/>
      <c r="S829" s="188"/>
    </row>
    <row r="830" ht="15.75" customHeight="1">
      <c r="B830" s="186"/>
      <c r="P830" s="188"/>
      <c r="Q830" s="188"/>
      <c r="R830" s="188"/>
      <c r="S830" s="188"/>
    </row>
    <row r="831" ht="15.75" customHeight="1">
      <c r="B831" s="186"/>
      <c r="P831" s="188"/>
      <c r="Q831" s="188"/>
      <c r="R831" s="188"/>
      <c r="S831" s="188"/>
    </row>
    <row r="832" ht="15.75" customHeight="1">
      <c r="B832" s="186"/>
      <c r="P832" s="188"/>
      <c r="Q832" s="188"/>
      <c r="R832" s="188"/>
      <c r="S832" s="188"/>
    </row>
    <row r="833" ht="15.75" customHeight="1">
      <c r="B833" s="186"/>
      <c r="P833" s="188"/>
      <c r="Q833" s="188"/>
      <c r="R833" s="188"/>
      <c r="S833" s="188"/>
    </row>
    <row r="834" ht="15.75" customHeight="1">
      <c r="B834" s="186"/>
      <c r="P834" s="188"/>
      <c r="Q834" s="188"/>
      <c r="R834" s="188"/>
      <c r="S834" s="188"/>
    </row>
    <row r="835" ht="15.75" customHeight="1">
      <c r="B835" s="186"/>
      <c r="P835" s="188"/>
      <c r="Q835" s="188"/>
      <c r="R835" s="188"/>
      <c r="S835" s="188"/>
    </row>
    <row r="836" ht="15.75" customHeight="1">
      <c r="B836" s="186"/>
      <c r="P836" s="188"/>
      <c r="Q836" s="188"/>
      <c r="R836" s="188"/>
      <c r="S836" s="188"/>
    </row>
    <row r="837" ht="15.75" customHeight="1">
      <c r="B837" s="186"/>
      <c r="P837" s="188"/>
      <c r="Q837" s="188"/>
      <c r="R837" s="188"/>
      <c r="S837" s="188"/>
    </row>
    <row r="838" ht="15.75" customHeight="1">
      <c r="B838" s="186"/>
      <c r="P838" s="188"/>
      <c r="Q838" s="188"/>
      <c r="R838" s="188"/>
      <c r="S838" s="188"/>
    </row>
    <row r="839" ht="15.75" customHeight="1">
      <c r="B839" s="186"/>
      <c r="P839" s="188"/>
      <c r="Q839" s="188"/>
      <c r="R839" s="188"/>
      <c r="S839" s="188"/>
    </row>
    <row r="840" ht="15.75" customHeight="1">
      <c r="B840" s="186"/>
      <c r="P840" s="188"/>
      <c r="Q840" s="188"/>
      <c r="R840" s="188"/>
      <c r="S840" s="188"/>
    </row>
    <row r="841" ht="15.75" customHeight="1">
      <c r="B841" s="186"/>
      <c r="P841" s="188"/>
      <c r="Q841" s="188"/>
      <c r="R841" s="188"/>
      <c r="S841" s="188"/>
    </row>
    <row r="842" ht="15.75" customHeight="1">
      <c r="B842" s="186"/>
      <c r="P842" s="188"/>
      <c r="Q842" s="188"/>
      <c r="R842" s="188"/>
      <c r="S842" s="188"/>
    </row>
    <row r="843" ht="15.75" customHeight="1">
      <c r="B843" s="186"/>
      <c r="P843" s="188"/>
      <c r="Q843" s="188"/>
      <c r="R843" s="188"/>
      <c r="S843" s="188"/>
    </row>
    <row r="844" ht="15.75" customHeight="1">
      <c r="B844" s="186"/>
      <c r="P844" s="188"/>
      <c r="Q844" s="188"/>
      <c r="R844" s="188"/>
      <c r="S844" s="188"/>
    </row>
    <row r="845" ht="15.75" customHeight="1">
      <c r="B845" s="186"/>
      <c r="P845" s="188"/>
      <c r="Q845" s="188"/>
      <c r="R845" s="188"/>
      <c r="S845" s="188"/>
    </row>
    <row r="846" ht="15.75" customHeight="1">
      <c r="B846" s="186"/>
      <c r="P846" s="188"/>
      <c r="Q846" s="188"/>
      <c r="R846" s="188"/>
      <c r="S846" s="188"/>
    </row>
    <row r="847" ht="15.75" customHeight="1">
      <c r="B847" s="186"/>
      <c r="P847" s="188"/>
      <c r="Q847" s="188"/>
      <c r="R847" s="188"/>
      <c r="S847" s="188"/>
    </row>
    <row r="848" ht="15.75" customHeight="1">
      <c r="B848" s="186"/>
      <c r="P848" s="188"/>
      <c r="Q848" s="188"/>
      <c r="R848" s="188"/>
      <c r="S848" s="188"/>
    </row>
    <row r="849" ht="15.75" customHeight="1">
      <c r="B849" s="186"/>
      <c r="P849" s="188"/>
      <c r="Q849" s="188"/>
      <c r="R849" s="188"/>
      <c r="S849" s="188"/>
    </row>
    <row r="850" ht="15.75" customHeight="1">
      <c r="B850" s="186"/>
      <c r="P850" s="188"/>
      <c r="Q850" s="188"/>
      <c r="R850" s="188"/>
      <c r="S850" s="188"/>
    </row>
    <row r="851" ht="15.75" customHeight="1">
      <c r="B851" s="186"/>
      <c r="P851" s="188"/>
      <c r="Q851" s="188"/>
      <c r="R851" s="188"/>
      <c r="S851" s="188"/>
    </row>
  </sheetData>
  <sheetProtection autoFilter="1" deleteColumns="1" deleteRows="1" formatCells="0" formatColumns="0" formatRows="0" insertColumns="1" insertHyperlinks="1" insertRows="1" pivotTables="1" selectLockedCells="0" selectUnlockedCells="0" sheet="0" sort="1"/>
  <mergeCells count="74">
    <mergeCell ref="A1:V1"/>
    <mergeCell ref="A4:C4"/>
    <mergeCell ref="D4:D6"/>
    <mergeCell ref="E4:E6"/>
    <mergeCell ref="F4:F6"/>
    <mergeCell ref="G4:K4"/>
    <mergeCell ref="L4:L6"/>
    <mergeCell ref="M4:M6"/>
    <mergeCell ref="N4:U4"/>
    <mergeCell ref="V4:W6"/>
    <mergeCell ref="A5:A6"/>
    <mergeCell ref="B5:B6"/>
    <mergeCell ref="C5:C6"/>
    <mergeCell ref="G5:G6"/>
    <mergeCell ref="H5:I5"/>
    <mergeCell ref="J5:J6"/>
    <mergeCell ref="K5:K6"/>
    <mergeCell ref="N5:N6"/>
    <mergeCell ref="O5:O6"/>
    <mergeCell ref="P5:P6"/>
    <mergeCell ref="Q5:Q6"/>
    <mergeCell ref="R5:S5"/>
    <mergeCell ref="T5:U5"/>
    <mergeCell ref="V7:W7"/>
    <mergeCell ref="D8:M8"/>
    <mergeCell ref="D9:M9"/>
    <mergeCell ref="D10:W10"/>
    <mergeCell ref="A12:F12"/>
    <mergeCell ref="N12:Q12"/>
    <mergeCell ref="R12:S12"/>
    <mergeCell ref="T12:U12"/>
    <mergeCell ref="V12:W12"/>
    <mergeCell ref="A13:F13"/>
    <mergeCell ref="N13:Q13"/>
    <mergeCell ref="R13:S13"/>
    <mergeCell ref="T13:U13"/>
    <mergeCell ref="V13:W13"/>
    <mergeCell ref="A14:F14"/>
    <mergeCell ref="N14:Q14"/>
    <mergeCell ref="R14:S14"/>
    <mergeCell ref="T14:U14"/>
    <mergeCell ref="V14:W14"/>
    <mergeCell ref="A15:F15"/>
    <mergeCell ref="N15:Q17"/>
    <mergeCell ref="R15:S17"/>
    <mergeCell ref="T15:U17"/>
    <mergeCell ref="V15:W17"/>
    <mergeCell ref="A16:F16"/>
    <mergeCell ref="A17:F17"/>
    <mergeCell ref="A18:F18"/>
    <mergeCell ref="N18:Q18"/>
    <mergeCell ref="R18:S18"/>
    <mergeCell ref="T18:U18"/>
    <mergeCell ref="V18:W18"/>
    <mergeCell ref="A19:F19"/>
    <mergeCell ref="N19:Q19"/>
    <mergeCell ref="R19:S19"/>
    <mergeCell ref="T19:U19"/>
    <mergeCell ref="V19:W19"/>
    <mergeCell ref="A20:F20"/>
    <mergeCell ref="N20:Q22"/>
    <mergeCell ref="R20:S22"/>
    <mergeCell ref="T20:U22"/>
    <mergeCell ref="V20:W22"/>
    <mergeCell ref="A21:F21"/>
    <mergeCell ref="A22:F22"/>
    <mergeCell ref="A23:F23"/>
    <mergeCell ref="N23:Q23"/>
    <mergeCell ref="R23:U23"/>
    <mergeCell ref="V23:W23"/>
    <mergeCell ref="A24:F24"/>
    <mergeCell ref="N24:Q24"/>
    <mergeCell ref="R24:U24"/>
    <mergeCell ref="V24:W24"/>
  </mergeCells>
  <printOptions headings="0" gridLines="0"/>
  <pageMargins left="0.70866141732283472" right="0.70866141732283472" top="0.74803149606299213" bottom="0.74803149606299213" header="0" footer="0"/>
  <pageSetup paperSize="9" scale="37" firstPageNumber="0" fitToWidth="1" fitToHeight="0" pageOrder="downThenOver" orientation="landscape" usePrinterDefaults="1" blackAndWhite="0" draft="0" cellComments="none" useFirstPageNumber="0" errors="blank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Errors" priority="3" stopIfTrue="1" id="{00C80061-00F3-4346-A075-009400B80006}">
            <xm:f>ISERROR(M11)</xm:f>
            <x14:dxf>
              <font>
                <color theme="9" tint="0.79998168889431442"/>
              </font>
            </x14:dxf>
          </x14:cfRule>
          <xm:sqref>M11 T11 T18:U18 T20:U22</xm:sqref>
        </x14:conditionalFormatting>
        <x14:conditionalFormatting xmlns:xm="http://schemas.microsoft.com/office/excel/2006/main">
          <x14:cfRule type="containsErrors" priority="2" stopIfTrue="1" id="{00FA0053-0017-4924-BFA8-004E00270065}">
            <xm:f>ISERROR(R23)</xm:f>
            <x14:dxf>
              <font>
                <color theme="8" tint="0.79998168889431442"/>
              </font>
            </x14:dxf>
          </x14:cfRule>
          <xm:sqref>R23:U24</xm:sqref>
        </x14:conditionalFormatting>
        <x14:conditionalFormatting xmlns:xm="http://schemas.microsoft.com/office/excel/2006/main">
          <x14:cfRule type="containsErrors" priority="1" stopIfTrue="1" id="{005E00D1-00C5-44D6-98A9-005800720021}">
            <xm:f>ISERROR(M13)</xm:f>
            <x14:dxf>
              <font>
                <color theme="4" tint="0.79998168889431442"/>
              </font>
            </x14:dxf>
          </x14:cfRule>
          <xm:sqref>M13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Бухлова Валентина Вячеславовна</dc:creator>
  <cp:lastModifiedBy>Управление экономики и инвестиций</cp:lastModifiedBy>
  <cp:revision>23</cp:revision>
  <dcterms:created xsi:type="dcterms:W3CDTF">2006-09-28T05:33:49Z</dcterms:created>
  <dcterms:modified xsi:type="dcterms:W3CDTF">2025-05-12T11:52:08Z</dcterms:modified>
</cp:coreProperties>
</file>