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orksnew\Бюджетный в работе\3.Отчеты об исполнении бюджета\Исполнение 2025 поквартально\1 квартал\"/>
    </mc:Choice>
  </mc:AlternateContent>
  <bookViews>
    <workbookView xWindow="0" yWindow="0" windowWidth="28800" windowHeight="9936"/>
  </bookViews>
  <sheets>
    <sheet name="Отчет" sheetId="2" r:id="rId1"/>
  </sheets>
  <definedNames>
    <definedName name="_xlnm._FilterDatabase" localSheetId="0" hidden="1">Отчет!$L$11:$M$353</definedName>
    <definedName name="_xlnm.Print_Titles" localSheetId="0">Отчет!$8:$11</definedName>
    <definedName name="_xlnm.Print_Area" localSheetId="0">Отчет!$A$1:$J$361</definedName>
  </definedNames>
  <calcPr calcId="162913"/>
</workbook>
</file>

<file path=xl/calcChain.xml><?xml version="1.0" encoding="utf-8"?>
<calcChain xmlns="http://schemas.openxmlformats.org/spreadsheetml/2006/main">
  <c r="G149" i="2" l="1"/>
  <c r="G22" i="2"/>
  <c r="G23" i="2"/>
  <c r="G26" i="2"/>
  <c r="G27" i="2"/>
  <c r="G30" i="2"/>
  <c r="G32" i="2"/>
  <c r="G33" i="2"/>
  <c r="G34" i="2"/>
  <c r="G35" i="2"/>
  <c r="G36" i="2"/>
  <c r="G38" i="2"/>
  <c r="G39" i="2"/>
  <c r="G40" i="2"/>
  <c r="G41" i="2"/>
  <c r="G42" i="2"/>
  <c r="G43" i="2"/>
  <c r="G44" i="2"/>
  <c r="G46" i="2"/>
  <c r="G49" i="2"/>
  <c r="G51" i="2"/>
  <c r="G52" i="2"/>
  <c r="G55" i="2"/>
  <c r="G57" i="2"/>
  <c r="G58" i="2"/>
  <c r="G59" i="2"/>
  <c r="G61" i="2"/>
  <c r="G62" i="2"/>
  <c r="G64" i="2"/>
  <c r="G67" i="2"/>
  <c r="G68" i="2"/>
  <c r="G71" i="2"/>
  <c r="G73" i="2"/>
  <c r="G75" i="2"/>
  <c r="G76" i="2"/>
  <c r="G81" i="2"/>
  <c r="G82" i="2"/>
  <c r="G83" i="2"/>
  <c r="G84" i="2"/>
  <c r="G111" i="2"/>
  <c r="G112" i="2"/>
  <c r="G113" i="2"/>
  <c r="G143" i="2"/>
  <c r="G145" i="2"/>
  <c r="G146" i="2"/>
  <c r="G147" i="2"/>
  <c r="G150" i="2"/>
  <c r="G151" i="2"/>
  <c r="G152" i="2"/>
  <c r="G153" i="2"/>
  <c r="G154" i="2"/>
  <c r="G155" i="2"/>
  <c r="G163" i="2"/>
  <c r="G166" i="2"/>
  <c r="G168" i="2"/>
  <c r="G169" i="2"/>
  <c r="G170" i="2"/>
  <c r="G172" i="2"/>
  <c r="G175" i="2"/>
  <c r="G176" i="2"/>
  <c r="G178" i="2"/>
  <c r="G182" i="2"/>
  <c r="G185" i="2"/>
  <c r="G186" i="2"/>
  <c r="G188" i="2"/>
  <c r="G191" i="2"/>
  <c r="G192" i="2"/>
  <c r="G193" i="2"/>
  <c r="G194" i="2"/>
  <c r="G210" i="2"/>
  <c r="G213" i="2"/>
  <c r="G222" i="2"/>
  <c r="G224" i="2"/>
  <c r="G242" i="2"/>
  <c r="G244" i="2"/>
  <c r="G246" i="2"/>
  <c r="G247" i="2"/>
  <c r="G248" i="2"/>
  <c r="G249" i="2"/>
  <c r="G250" i="2"/>
  <c r="G252" i="2"/>
  <c r="G253" i="2"/>
  <c r="G257" i="2"/>
  <c r="G260" i="2"/>
  <c r="G263" i="2"/>
  <c r="G264" i="2"/>
  <c r="G265" i="2"/>
  <c r="G266" i="2"/>
  <c r="G268" i="2"/>
  <c r="G269" i="2"/>
  <c r="G271" i="2"/>
  <c r="G272" i="2"/>
  <c r="G273" i="2"/>
  <c r="G274" i="2"/>
  <c r="G275" i="2"/>
  <c r="G278" i="2"/>
  <c r="G279" i="2"/>
  <c r="G280" i="2"/>
  <c r="G281" i="2"/>
  <c r="G282" i="2"/>
  <c r="G284" i="2"/>
  <c r="G285" i="2"/>
  <c r="G288" i="2"/>
  <c r="G289" i="2"/>
  <c r="G290" i="2"/>
  <c r="G292" i="2"/>
  <c r="G294" i="2"/>
  <c r="G295" i="2"/>
  <c r="G296" i="2"/>
  <c r="G300" i="2"/>
  <c r="G301" i="2"/>
  <c r="G302" i="2"/>
  <c r="G304" i="2"/>
  <c r="G305" i="2"/>
  <c r="G306" i="2"/>
  <c r="G307" i="2"/>
  <c r="G309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9" i="2"/>
  <c r="G330" i="2"/>
  <c r="G331" i="2"/>
  <c r="G332" i="2"/>
  <c r="G333" i="2"/>
  <c r="G334" i="2"/>
  <c r="G335" i="2"/>
  <c r="G336" i="2"/>
  <c r="G338" i="2"/>
  <c r="G342" i="2"/>
  <c r="G343" i="2"/>
  <c r="G344" i="2"/>
  <c r="G345" i="2"/>
  <c r="G347" i="2"/>
  <c r="G349" i="2"/>
  <c r="G350" i="2"/>
  <c r="G351" i="2"/>
  <c r="G352" i="2"/>
  <c r="G12" i="2"/>
  <c r="L13" i="2" l="1"/>
  <c r="M13" i="2" s="1"/>
  <c r="L14" i="2"/>
  <c r="L15" i="2"/>
  <c r="L16" i="2"/>
  <c r="L17" i="2"/>
  <c r="L18" i="2"/>
  <c r="L19" i="2"/>
  <c r="L20" i="2"/>
  <c r="M20" i="2" s="1"/>
  <c r="L21" i="2"/>
  <c r="M21" i="2" s="1"/>
  <c r="L22" i="2"/>
  <c r="L23" i="2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M106" i="2" s="1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M114" i="2" s="1"/>
  <c r="L115" i="2"/>
  <c r="M115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M122" i="2" s="1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M138" i="2" s="1"/>
  <c r="L139" i="2"/>
  <c r="M139" i="2" s="1"/>
  <c r="L140" i="2"/>
  <c r="M140" i="2" s="1"/>
  <c r="L141" i="2"/>
  <c r="M141" i="2" s="1"/>
  <c r="L142" i="2"/>
  <c r="M142" i="2" s="1"/>
  <c r="L143" i="2"/>
  <c r="M143" i="2" s="1"/>
  <c r="L144" i="2"/>
  <c r="M144" i="2" s="1"/>
  <c r="L145" i="2"/>
  <c r="M145" i="2" s="1"/>
  <c r="L146" i="2"/>
  <c r="M146" i="2" s="1"/>
  <c r="L147" i="2"/>
  <c r="M147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M154" i="2" s="1"/>
  <c r="L155" i="2"/>
  <c r="M155" i="2" s="1"/>
  <c r="L156" i="2"/>
  <c r="M156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64" i="2"/>
  <c r="M164" i="2" s="1"/>
  <c r="L165" i="2"/>
  <c r="M165" i="2" s="1"/>
  <c r="L166" i="2"/>
  <c r="M166" i="2" s="1"/>
  <c r="L167" i="2"/>
  <c r="M167" i="2" s="1"/>
  <c r="L168" i="2"/>
  <c r="M168" i="2" s="1"/>
  <c r="L169" i="2"/>
  <c r="M169" i="2" s="1"/>
  <c r="L170" i="2"/>
  <c r="M170" i="2" s="1"/>
  <c r="L171" i="2"/>
  <c r="M171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M186" i="2" s="1"/>
  <c r="L187" i="2"/>
  <c r="M187" i="2" s="1"/>
  <c r="L188" i="2"/>
  <c r="M188" i="2" s="1"/>
  <c r="L189" i="2"/>
  <c r="M189" i="2" s="1"/>
  <c r="L190" i="2"/>
  <c r="M190" i="2" s="1"/>
  <c r="L191" i="2"/>
  <c r="M191" i="2" s="1"/>
  <c r="L192" i="2"/>
  <c r="M192" i="2" s="1"/>
  <c r="L193" i="2"/>
  <c r="M193" i="2" s="1"/>
  <c r="L194" i="2"/>
  <c r="M194" i="2" s="1"/>
  <c r="L195" i="2"/>
  <c r="M195" i="2" s="1"/>
  <c r="L196" i="2"/>
  <c r="M196" i="2" s="1"/>
  <c r="L197" i="2"/>
  <c r="M197" i="2" s="1"/>
  <c r="L198" i="2"/>
  <c r="M198" i="2" s="1"/>
  <c r="L199" i="2"/>
  <c r="M199" i="2" s="1"/>
  <c r="L200" i="2"/>
  <c r="M200" i="2" s="1"/>
  <c r="L201" i="2"/>
  <c r="M201" i="2" s="1"/>
  <c r="L202" i="2"/>
  <c r="M202" i="2" s="1"/>
  <c r="L203" i="2"/>
  <c r="M203" i="2" s="1"/>
  <c r="L204" i="2"/>
  <c r="M204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M210" i="2" s="1"/>
  <c r="L211" i="2"/>
  <c r="M211" i="2" s="1"/>
  <c r="L212" i="2"/>
  <c r="M212" i="2" s="1"/>
  <c r="L213" i="2"/>
  <c r="M213" i="2" s="1"/>
  <c r="L214" i="2"/>
  <c r="M214" i="2" s="1"/>
  <c r="L215" i="2"/>
  <c r="M215" i="2" s="1"/>
  <c r="L216" i="2"/>
  <c r="M216" i="2" s="1"/>
  <c r="L217" i="2"/>
  <c r="M217" i="2" s="1"/>
  <c r="L218" i="2"/>
  <c r="M218" i="2" s="1"/>
  <c r="L219" i="2"/>
  <c r="M219" i="2" s="1"/>
  <c r="L220" i="2"/>
  <c r="M220" i="2" s="1"/>
  <c r="L221" i="2"/>
  <c r="M221" i="2" s="1"/>
  <c r="L222" i="2"/>
  <c r="M222" i="2" s="1"/>
  <c r="L223" i="2"/>
  <c r="M223" i="2" s="1"/>
  <c r="L224" i="2"/>
  <c r="M224" i="2" s="1"/>
  <c r="L225" i="2"/>
  <c r="M225" i="2" s="1"/>
  <c r="L226" i="2"/>
  <c r="M226" i="2" s="1"/>
  <c r="L227" i="2"/>
  <c r="M227" i="2" s="1"/>
  <c r="L228" i="2"/>
  <c r="M228" i="2" s="1"/>
  <c r="L229" i="2"/>
  <c r="M229" i="2" s="1"/>
  <c r="L230" i="2"/>
  <c r="M230" i="2" s="1"/>
  <c r="L231" i="2"/>
  <c r="M231" i="2" s="1"/>
  <c r="L232" i="2"/>
  <c r="M232" i="2" s="1"/>
  <c r="L233" i="2"/>
  <c r="M233" i="2" s="1"/>
  <c r="L234" i="2"/>
  <c r="M234" i="2" s="1"/>
  <c r="L235" i="2"/>
  <c r="M235" i="2" s="1"/>
  <c r="L236" i="2"/>
  <c r="M236" i="2" s="1"/>
  <c r="L237" i="2"/>
  <c r="M237" i="2" s="1"/>
  <c r="L238" i="2"/>
  <c r="M238" i="2" s="1"/>
  <c r="L239" i="2"/>
  <c r="M239" i="2" s="1"/>
  <c r="L240" i="2"/>
  <c r="M240" i="2" s="1"/>
  <c r="L241" i="2"/>
  <c r="M241" i="2" s="1"/>
  <c r="L242" i="2"/>
  <c r="M242" i="2" s="1"/>
  <c r="L243" i="2"/>
  <c r="M243" i="2" s="1"/>
  <c r="L244" i="2"/>
  <c r="M244" i="2" s="1"/>
  <c r="L245" i="2"/>
  <c r="M245" i="2" s="1"/>
  <c r="L246" i="2"/>
  <c r="M246" i="2" s="1"/>
  <c r="L247" i="2"/>
  <c r="M247" i="2" s="1"/>
  <c r="L248" i="2"/>
  <c r="M248" i="2" s="1"/>
  <c r="L249" i="2"/>
  <c r="M249" i="2" s="1"/>
  <c r="L250" i="2"/>
  <c r="M250" i="2" s="1"/>
  <c r="L251" i="2"/>
  <c r="M251" i="2" s="1"/>
  <c r="L252" i="2"/>
  <c r="M252" i="2" s="1"/>
  <c r="L253" i="2"/>
  <c r="M253" i="2" s="1"/>
  <c r="L254" i="2"/>
  <c r="M254" i="2" s="1"/>
  <c r="L255" i="2"/>
  <c r="M255" i="2" s="1"/>
  <c r="L256" i="2"/>
  <c r="M256" i="2" s="1"/>
  <c r="L257" i="2"/>
  <c r="M257" i="2" s="1"/>
  <c r="L258" i="2"/>
  <c r="M258" i="2" s="1"/>
  <c r="L259" i="2"/>
  <c r="M259" i="2" s="1"/>
  <c r="L260" i="2"/>
  <c r="M260" i="2" s="1"/>
  <c r="L261" i="2"/>
  <c r="M261" i="2" s="1"/>
  <c r="L262" i="2"/>
  <c r="M262" i="2" s="1"/>
  <c r="L263" i="2"/>
  <c r="M263" i="2" s="1"/>
  <c r="L264" i="2"/>
  <c r="M264" i="2" s="1"/>
  <c r="L265" i="2"/>
  <c r="M265" i="2" s="1"/>
  <c r="L266" i="2"/>
  <c r="M266" i="2" s="1"/>
  <c r="L267" i="2"/>
  <c r="M267" i="2" s="1"/>
  <c r="L268" i="2"/>
  <c r="M268" i="2" s="1"/>
  <c r="L269" i="2"/>
  <c r="M269" i="2" s="1"/>
  <c r="L270" i="2"/>
  <c r="M270" i="2" s="1"/>
  <c r="L271" i="2"/>
  <c r="M271" i="2" s="1"/>
  <c r="L272" i="2"/>
  <c r="M272" i="2" s="1"/>
  <c r="L273" i="2"/>
  <c r="M273" i="2" s="1"/>
  <c r="L274" i="2"/>
  <c r="M274" i="2" s="1"/>
  <c r="L275" i="2"/>
  <c r="M275" i="2" s="1"/>
  <c r="L276" i="2"/>
  <c r="M276" i="2" s="1"/>
  <c r="L277" i="2"/>
  <c r="M277" i="2" s="1"/>
  <c r="L278" i="2"/>
  <c r="M278" i="2" s="1"/>
  <c r="L279" i="2"/>
  <c r="M279" i="2" s="1"/>
  <c r="L280" i="2"/>
  <c r="M280" i="2" s="1"/>
  <c r="L281" i="2"/>
  <c r="M281" i="2" s="1"/>
  <c r="L282" i="2"/>
  <c r="M282" i="2" s="1"/>
  <c r="L283" i="2"/>
  <c r="M283" i="2" s="1"/>
  <c r="L284" i="2"/>
  <c r="M284" i="2" s="1"/>
  <c r="L285" i="2"/>
  <c r="M285" i="2" s="1"/>
  <c r="L286" i="2"/>
  <c r="M286" i="2" s="1"/>
  <c r="L287" i="2"/>
  <c r="M287" i="2" s="1"/>
  <c r="L288" i="2"/>
  <c r="M288" i="2" s="1"/>
  <c r="L289" i="2"/>
  <c r="M289" i="2" s="1"/>
  <c r="L290" i="2"/>
  <c r="M290" i="2" s="1"/>
  <c r="L291" i="2"/>
  <c r="M291" i="2" s="1"/>
  <c r="L292" i="2"/>
  <c r="M292" i="2" s="1"/>
  <c r="L293" i="2"/>
  <c r="M293" i="2" s="1"/>
  <c r="L294" i="2"/>
  <c r="M294" i="2" s="1"/>
  <c r="L295" i="2"/>
  <c r="M295" i="2" s="1"/>
  <c r="L296" i="2"/>
  <c r="M296" i="2" s="1"/>
  <c r="L297" i="2"/>
  <c r="M297" i="2" s="1"/>
  <c r="L298" i="2"/>
  <c r="M298" i="2" s="1"/>
  <c r="L299" i="2"/>
  <c r="M299" i="2" s="1"/>
  <c r="L300" i="2"/>
  <c r="M300" i="2" s="1"/>
  <c r="L301" i="2"/>
  <c r="M301" i="2" s="1"/>
  <c r="L302" i="2"/>
  <c r="M302" i="2" s="1"/>
  <c r="L303" i="2"/>
  <c r="M303" i="2" s="1"/>
  <c r="L304" i="2"/>
  <c r="M304" i="2" s="1"/>
  <c r="L305" i="2"/>
  <c r="M305" i="2" s="1"/>
  <c r="L306" i="2"/>
  <c r="M306" i="2" s="1"/>
  <c r="L307" i="2"/>
  <c r="M307" i="2" s="1"/>
  <c r="L308" i="2"/>
  <c r="M308" i="2" s="1"/>
  <c r="L309" i="2"/>
  <c r="M309" i="2" s="1"/>
  <c r="L310" i="2"/>
  <c r="M310" i="2" s="1"/>
  <c r="L311" i="2"/>
  <c r="M311" i="2" s="1"/>
  <c r="L312" i="2"/>
  <c r="M312" i="2" s="1"/>
  <c r="L313" i="2"/>
  <c r="M313" i="2" s="1"/>
  <c r="L314" i="2"/>
  <c r="M314" i="2" s="1"/>
  <c r="L315" i="2"/>
  <c r="M315" i="2" s="1"/>
  <c r="L316" i="2"/>
  <c r="M316" i="2" s="1"/>
  <c r="L317" i="2"/>
  <c r="M317" i="2" s="1"/>
  <c r="L318" i="2"/>
  <c r="M318" i="2" s="1"/>
  <c r="L319" i="2"/>
  <c r="M319" i="2" s="1"/>
  <c r="L320" i="2"/>
  <c r="M320" i="2" s="1"/>
  <c r="L321" i="2"/>
  <c r="M321" i="2" s="1"/>
  <c r="L322" i="2"/>
  <c r="M322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M328" i="2" s="1"/>
  <c r="L329" i="2"/>
  <c r="M329" i="2" s="1"/>
  <c r="L330" i="2"/>
  <c r="M330" i="2" s="1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M336" i="2" s="1"/>
  <c r="L337" i="2"/>
  <c r="M337" i="2" s="1"/>
  <c r="L338" i="2"/>
  <c r="M338" i="2" s="1"/>
  <c r="L339" i="2"/>
  <c r="M339" i="2" s="1"/>
  <c r="L340" i="2"/>
  <c r="M340" i="2" s="1"/>
  <c r="L341" i="2"/>
  <c r="M341" i="2" s="1"/>
  <c r="L342" i="2"/>
  <c r="M342" i="2" s="1"/>
  <c r="L343" i="2"/>
  <c r="M343" i="2" s="1"/>
  <c r="L344" i="2"/>
  <c r="M344" i="2" s="1"/>
  <c r="L345" i="2"/>
  <c r="M345" i="2" s="1"/>
  <c r="L346" i="2"/>
  <c r="M346" i="2" s="1"/>
  <c r="L347" i="2"/>
  <c r="M347" i="2" s="1"/>
  <c r="L348" i="2"/>
  <c r="M348" i="2" s="1"/>
  <c r="L349" i="2"/>
  <c r="M349" i="2" s="1"/>
  <c r="L350" i="2"/>
  <c r="M350" i="2" s="1"/>
  <c r="L351" i="2"/>
  <c r="M351" i="2" s="1"/>
  <c r="L352" i="2"/>
  <c r="M352" i="2" s="1"/>
  <c r="L353" i="2"/>
  <c r="M353" i="2" s="1"/>
  <c r="L12" i="2"/>
  <c r="F354" i="2" l="1"/>
  <c r="D354" i="2"/>
  <c r="H12" i="2" l="1"/>
  <c r="M12" i="2"/>
  <c r="G18" i="2" l="1"/>
  <c r="M18" i="2" s="1"/>
  <c r="G19" i="2"/>
  <c r="M19" i="2" s="1"/>
  <c r="M22" i="2"/>
  <c r="M23" i="2"/>
  <c r="G17" i="2"/>
  <c r="M17" i="2" s="1"/>
  <c r="G16" i="2"/>
  <c r="M16" i="2" s="1"/>
  <c r="G15" i="2"/>
  <c r="M15" i="2" s="1"/>
  <c r="G14" i="2"/>
  <c r="M14" i="2" s="1"/>
</calcChain>
</file>

<file path=xl/sharedStrings.xml><?xml version="1.0" encoding="utf-8"?>
<sst xmlns="http://schemas.openxmlformats.org/spreadsheetml/2006/main" count="1585" uniqueCount="414">
  <si>
    <t>Код формы по ОКУД</t>
  </si>
  <si>
    <t>0503164</t>
  </si>
  <si>
    <t>Сведения об исполнении  бюджета</t>
  </si>
  <si>
    <t>Наименование организации</t>
  </si>
  <si>
    <t/>
  </si>
  <si>
    <t>Код</t>
  </si>
  <si>
    <t>Код по  бюджетной</t>
  </si>
  <si>
    <t>Код строки</t>
  </si>
  <si>
    <t>Утвержденные бюджетные назначения (прогнозные показатели)</t>
  </si>
  <si>
    <t>Доведенные</t>
  </si>
  <si>
    <t>Исполнено,
 руб.</t>
  </si>
  <si>
    <t xml:space="preserve">Показатели исполнения </t>
  </si>
  <si>
    <t>Причины отклонений от планового процента</t>
  </si>
  <si>
    <t>классификации</t>
  </si>
  <si>
    <t>бюджетные данные</t>
  </si>
  <si>
    <t xml:space="preserve"> процент исполнения (1), %</t>
  </si>
  <si>
    <t>сумма отклонения, руб. (гр.5-гр.3)</t>
  </si>
  <si>
    <t>код</t>
  </si>
  <si>
    <t>пояснения</t>
  </si>
  <si>
    <t>5</t>
  </si>
  <si>
    <t>6</t>
  </si>
  <si>
    <t>7</t>
  </si>
  <si>
    <t>8</t>
  </si>
  <si>
    <t>9</t>
  </si>
  <si>
    <t>85000000000000000</t>
  </si>
  <si>
    <t>1. Доходы бюджета, всего</t>
  </si>
  <si>
    <t>010</t>
  </si>
  <si>
    <t>х</t>
  </si>
  <si>
    <t>из них не исполнено:</t>
  </si>
  <si>
    <t>843 11109044040000120</t>
  </si>
  <si>
    <t>-</t>
  </si>
  <si>
    <t xml:space="preserve">
</t>
  </si>
  <si>
    <t>843 11302994040000130</t>
  </si>
  <si>
    <t>843 11401040040000410</t>
  </si>
  <si>
    <t>843 11607010040000140</t>
  </si>
  <si>
    <t>843 11607090040000140</t>
  </si>
  <si>
    <t>843 11610032040000140</t>
  </si>
  <si>
    <t>843 11610061040000140</t>
  </si>
  <si>
    <t>843 11701040040000180</t>
  </si>
  <si>
    <t>843 20220302040000150</t>
  </si>
  <si>
    <t>843 20225497040000150</t>
  </si>
  <si>
    <t>843 20229999040102150</t>
  </si>
  <si>
    <t>843 20229999040103150</t>
  </si>
  <si>
    <t>843 20230024040215150</t>
  </si>
  <si>
    <t>843 20230024040225150</t>
  </si>
  <si>
    <t>843 20704050040000150</t>
  </si>
  <si>
    <t>847 11601194010000140</t>
  </si>
  <si>
    <t>849 10807150011000110</t>
  </si>
  <si>
    <t>849 11101040040000120</t>
  </si>
  <si>
    <t>849 11105012040000120</t>
  </si>
  <si>
    <t>849 11105024040000120</t>
  </si>
  <si>
    <t>849 11105074040000120</t>
  </si>
  <si>
    <t>849 11105312040000120</t>
  </si>
  <si>
    <t>849 11105324040000120</t>
  </si>
  <si>
    <t>849 11107014040009120</t>
  </si>
  <si>
    <t>849 11109044040011120</t>
  </si>
  <si>
    <t>849 11302064040000130</t>
  </si>
  <si>
    <t>849 11302994040000130</t>
  </si>
  <si>
    <t>849 11402043040000410</t>
  </si>
  <si>
    <t>849 11406012040000430</t>
  </si>
  <si>
    <t>849 11406024040000430</t>
  </si>
  <si>
    <t>849 11406312040000430</t>
  </si>
  <si>
    <t>849 11406324040000430</t>
  </si>
  <si>
    <t>849 11607090040000140</t>
  </si>
  <si>
    <t>849 11701040040000180</t>
  </si>
  <si>
    <t>849 11705040040021180</t>
  </si>
  <si>
    <t>849 20249999040000150</t>
  </si>
  <si>
    <t>849 21960010040000150</t>
  </si>
  <si>
    <t>859 20225116040000150</t>
  </si>
  <si>
    <t>859 20225755040000150</t>
  </si>
  <si>
    <t>859 20229999040101150</t>
  </si>
  <si>
    <t>859 21960010040000150</t>
  </si>
  <si>
    <t>860 11302994040000130</t>
  </si>
  <si>
    <t>860 11701040040000180</t>
  </si>
  <si>
    <t>860 20230024040208150</t>
  </si>
  <si>
    <t>860 20230024040218150</t>
  </si>
  <si>
    <t>860 20230024040223150</t>
  </si>
  <si>
    <t>860 21960010040000150</t>
  </si>
  <si>
    <t>861 11105092040000120</t>
  </si>
  <si>
    <t>861 11302994040000130</t>
  </si>
  <si>
    <t>861 11607010040000140</t>
  </si>
  <si>
    <t>861 11607090040000140</t>
  </si>
  <si>
    <t>861 11610032040000140</t>
  </si>
  <si>
    <t>861 11611064010000140</t>
  </si>
  <si>
    <t>861 11705040040021180</t>
  </si>
  <si>
    <t>861 11705040040023180</t>
  </si>
  <si>
    <t>861 20225418040000150</t>
  </si>
  <si>
    <t>861 20225555040000150</t>
  </si>
  <si>
    <t>861 20229999040109150</t>
  </si>
  <si>
    <t>861 20230024040222150</t>
  </si>
  <si>
    <t>861 20249999040000150</t>
  </si>
  <si>
    <t>861 21960010040000150</t>
  </si>
  <si>
    <t>862 11105034040000120</t>
  </si>
  <si>
    <t>862 11302064040000130</t>
  </si>
  <si>
    <t>862 11302994040000130</t>
  </si>
  <si>
    <t>862 11601074010000140</t>
  </si>
  <si>
    <t>862 11701040040000180</t>
  </si>
  <si>
    <t>862 20249999040000150</t>
  </si>
  <si>
    <t>904 11105034040000120</t>
  </si>
  <si>
    <t>904 11302064040000130</t>
  </si>
  <si>
    <t>904 11302994040000130</t>
  </si>
  <si>
    <t>904 11602020020000140</t>
  </si>
  <si>
    <t>904 11607090040000140</t>
  </si>
  <si>
    <t>904 11610123010041140</t>
  </si>
  <si>
    <t>904 11701040040000180</t>
  </si>
  <si>
    <t>904 11714020040002150</t>
  </si>
  <si>
    <t>904 11714020040003150</t>
  </si>
  <si>
    <t>904 11714020040006150</t>
  </si>
  <si>
    <t>904 11714020040016150</t>
  </si>
  <si>
    <t>904 11714020040018150</t>
  </si>
  <si>
    <t>904 11714020040019150</t>
  </si>
  <si>
    <t>904 11714020040020150</t>
  </si>
  <si>
    <t>904 11714020040021150</t>
  </si>
  <si>
    <t>904 11714020040024150</t>
  </si>
  <si>
    <t>904 11714020040041150</t>
  </si>
  <si>
    <t>904 11714020040090150</t>
  </si>
  <si>
    <t>904 11714020040098150</t>
  </si>
  <si>
    <t>904 11715020040303150</t>
  </si>
  <si>
    <t>904 11715020040304150</t>
  </si>
  <si>
    <t>904 11715020040305150</t>
  </si>
  <si>
    <t>904 11715020040367150</t>
  </si>
  <si>
    <t>904 11715020040403150</t>
  </si>
  <si>
    <t>904 11715020040404150</t>
  </si>
  <si>
    <t>904 11715020040405150</t>
  </si>
  <si>
    <t>904 11715020040467150</t>
  </si>
  <si>
    <t>904 20230024040216150</t>
  </si>
  <si>
    <t>904 20704050040000150</t>
  </si>
  <si>
    <t>904 21960010040000150</t>
  </si>
  <si>
    <t>905 11105034040000120</t>
  </si>
  <si>
    <t>905 11302064040000130</t>
  </si>
  <si>
    <t>905 11602020020000140</t>
  </si>
  <si>
    <t>905 11714020040010150</t>
  </si>
  <si>
    <t>905 11714020040012150</t>
  </si>
  <si>
    <t>905 11714020040013150</t>
  </si>
  <si>
    <t>905 11714020040014150</t>
  </si>
  <si>
    <t>905 11714020040015150</t>
  </si>
  <si>
    <t>905 11714020040036150</t>
  </si>
  <si>
    <t>905 11714020040038150</t>
  </si>
  <si>
    <t>905 11714020040039150</t>
  </si>
  <si>
    <t>905 11714020040091150</t>
  </si>
  <si>
    <t>905 11714020040092150</t>
  </si>
  <si>
    <t>905 11714020040093150</t>
  </si>
  <si>
    <t>905 11715020040306150</t>
  </si>
  <si>
    <t>905 11715020040307150</t>
  </si>
  <si>
    <t>905 11715020040308150</t>
  </si>
  <si>
    <t>905 11715020040309150</t>
  </si>
  <si>
    <t>905 11715020040310150</t>
  </si>
  <si>
    <t>905 11715020040311150</t>
  </si>
  <si>
    <t>905 11715020040312150</t>
  </si>
  <si>
    <t>905 11715020040313150</t>
  </si>
  <si>
    <t>905 11715020040314150</t>
  </si>
  <si>
    <t>905 11715020040406150</t>
  </si>
  <si>
    <t>905 11715020040407150</t>
  </si>
  <si>
    <t>905 11715020040408150</t>
  </si>
  <si>
    <t>905 11715020040409150</t>
  </si>
  <si>
    <t>905 11715020040410150</t>
  </si>
  <si>
    <t>905 11715020040411150</t>
  </si>
  <si>
    <t>905 11715020040412150</t>
  </si>
  <si>
    <t>905 11715020040413150</t>
  </si>
  <si>
    <t>905 11715020040414150</t>
  </si>
  <si>
    <t>905 20230024040216150</t>
  </si>
  <si>
    <t>905 21960010040000150</t>
  </si>
  <si>
    <t>906 11105034040000120</t>
  </si>
  <si>
    <t>906 11302064040000130</t>
  </si>
  <si>
    <t>906 11302994040000130</t>
  </si>
  <si>
    <t>906 11701040040000180</t>
  </si>
  <si>
    <t>906 20225304040000150</t>
  </si>
  <si>
    <t>906 20229999040000150</t>
  </si>
  <si>
    <t>906 20230024040000150</t>
  </si>
  <si>
    <t>906 20245050040000150</t>
  </si>
  <si>
    <t>906 20245179040000150</t>
  </si>
  <si>
    <t>906 20245303040000150</t>
  </si>
  <si>
    <t>906 20249999040000150</t>
  </si>
  <si>
    <t>906 21804010040000150</t>
  </si>
  <si>
    <t>906 21804020040000150</t>
  </si>
  <si>
    <t>906 21925304040000150</t>
  </si>
  <si>
    <t>906 21945050040000150</t>
  </si>
  <si>
    <t>906 21945179040000150</t>
  </si>
  <si>
    <t>906 21945303040000150</t>
  </si>
  <si>
    <t>906 21960010040000150</t>
  </si>
  <si>
    <t>909 20225454040000150</t>
  </si>
  <si>
    <t>909 20225519040000150</t>
  </si>
  <si>
    <t>909 21804010040000150</t>
  </si>
  <si>
    <t>912 11105034040000120</t>
  </si>
  <si>
    <t>912 11105092040000120</t>
  </si>
  <si>
    <t>912 11109044040011120</t>
  </si>
  <si>
    <t>912 11301994040000130</t>
  </si>
  <si>
    <t>912 11302064040000130</t>
  </si>
  <si>
    <t>912 11302994040000130</t>
  </si>
  <si>
    <t>912 11602020020000140</t>
  </si>
  <si>
    <t>912 11701040040000180</t>
  </si>
  <si>
    <t>912 11705040040000180</t>
  </si>
  <si>
    <t>912 20230024040209150</t>
  </si>
  <si>
    <t>912 20230024040216150</t>
  </si>
  <si>
    <t>912 20235120040000150</t>
  </si>
  <si>
    <t>912 20235930040000150</t>
  </si>
  <si>
    <t>912 20249999040000150</t>
  </si>
  <si>
    <t>912 21960010040000150</t>
  </si>
  <si>
    <t>913 11302994040000130</t>
  </si>
  <si>
    <t>914 11302994040000130</t>
  </si>
  <si>
    <t>914 11402042040000440</t>
  </si>
  <si>
    <t>914 11607010040000140</t>
  </si>
  <si>
    <t>914 11607090040000140</t>
  </si>
  <si>
    <t>914 11610032040000140</t>
  </si>
  <si>
    <t>914 11610061040000140</t>
  </si>
  <si>
    <t>914 20220077040000150</t>
  </si>
  <si>
    <t>914 20225113040000150</t>
  </si>
  <si>
    <t>914 20229999040102150</t>
  </si>
  <si>
    <t>914 20229999040109150</t>
  </si>
  <si>
    <t>915 11105034040000120</t>
  </si>
  <si>
    <t>915 11302064040000130</t>
  </si>
  <si>
    <t>915 11602020020000140</t>
  </si>
  <si>
    <t>915 11705040040021180</t>
  </si>
  <si>
    <t>915 11714020040008150</t>
  </si>
  <si>
    <t>915 11714020040009150</t>
  </si>
  <si>
    <t>915 11715020040301150</t>
  </si>
  <si>
    <t>915 11715020040371150</t>
  </si>
  <si>
    <t>915 11715020040372150</t>
  </si>
  <si>
    <t>915 11715020040373150</t>
  </si>
  <si>
    <t>915 11715020040374150</t>
  </si>
  <si>
    <t>915 11715020040375150</t>
  </si>
  <si>
    <t>915 11715020040401150</t>
  </si>
  <si>
    <t>915 11715020040471150</t>
  </si>
  <si>
    <t>915 11715020040472150</t>
  </si>
  <si>
    <t>915 11715020040473150</t>
  </si>
  <si>
    <t>915 11715020040474150</t>
  </si>
  <si>
    <t>915 11715020040475150</t>
  </si>
  <si>
    <t>915 20230024040216150</t>
  </si>
  <si>
    <t>915 21960010040000150</t>
  </si>
  <si>
    <t>916 11302064040000130</t>
  </si>
  <si>
    <t>916 11602020020000140</t>
  </si>
  <si>
    <t>916 11714020040032150</t>
  </si>
  <si>
    <t>916 11714020040033150</t>
  </si>
  <si>
    <t>916 11715020040302150</t>
  </si>
  <si>
    <t>916 11715020040381150</t>
  </si>
  <si>
    <t>916 11715020040402150</t>
  </si>
  <si>
    <t>916 11715020040481150</t>
  </si>
  <si>
    <t>916 20230024040216150</t>
  </si>
  <si>
    <t>916 21960010040000150</t>
  </si>
  <si>
    <t>917 11302064040000130</t>
  </si>
  <si>
    <t>917 11302994040000130</t>
  </si>
  <si>
    <t>917 11602020020000140</t>
  </si>
  <si>
    <t>917 11701040040000180</t>
  </si>
  <si>
    <t>917 11714020040030150</t>
  </si>
  <si>
    <t>917 11714020040037150</t>
  </si>
  <si>
    <t>917 11714020040049150</t>
  </si>
  <si>
    <t>917 11714020040094150</t>
  </si>
  <si>
    <t>917 11714020040095150</t>
  </si>
  <si>
    <t>917 11714020040096150</t>
  </si>
  <si>
    <t>917 11715020040316150</t>
  </si>
  <si>
    <t>917 11715020040317150</t>
  </si>
  <si>
    <t>917 11715020040362150</t>
  </si>
  <si>
    <t>917 11715020040383150</t>
  </si>
  <si>
    <t>917 11715020040387150</t>
  </si>
  <si>
    <t>917 11715020040416150</t>
  </si>
  <si>
    <t>917 11715020040417150</t>
  </si>
  <si>
    <t>917 11715020040462150</t>
  </si>
  <si>
    <t>917 11715020040483150</t>
  </si>
  <si>
    <t>917 11715020040487150</t>
  </si>
  <si>
    <t>917 20230024040216150</t>
  </si>
  <si>
    <t>917 21960010040000150</t>
  </si>
  <si>
    <t>2. Расходы бюджета, всего</t>
  </si>
  <si>
    <t>200</t>
  </si>
  <si>
    <t>000 0102 9900000000 000</t>
  </si>
  <si>
    <t>10</t>
  </si>
  <si>
    <t xml:space="preserve">
Оплата работ «по факту» на основании актов выполненных работ 
</t>
  </si>
  <si>
    <t>000 0103 9900000000 000</t>
  </si>
  <si>
    <t>000 0104 0340100000 000</t>
  </si>
  <si>
    <t>99</t>
  </si>
  <si>
    <t xml:space="preserve">
иные причины 
</t>
  </si>
  <si>
    <t>000 0104 1150100000 000</t>
  </si>
  <si>
    <t>000 0104 1330100000 000</t>
  </si>
  <si>
    <t>000 0105 9900000000 000</t>
  </si>
  <si>
    <t>000 0106 1600300000 000</t>
  </si>
  <si>
    <t>000 0106 9900000000 000</t>
  </si>
  <si>
    <t>000 0111 9900000000 000</t>
  </si>
  <si>
    <t>01</t>
  </si>
  <si>
    <t xml:space="preserve">
Отсутствие нормативных документов, определяющих порядок выделения и (или) использования средств бюджетов; 
</t>
  </si>
  <si>
    <t>000 0113 0310400000 000</t>
  </si>
  <si>
    <t>000 0113 0330100000 000</t>
  </si>
  <si>
    <t xml:space="preserve">
Иные причины 
</t>
  </si>
  <si>
    <t>000 0113 0750200000 000</t>
  </si>
  <si>
    <t>000 0113 0800200000 000</t>
  </si>
  <si>
    <t>000 0113 1000400000 000</t>
  </si>
  <si>
    <t>000 0113 1150100000 000</t>
  </si>
  <si>
    <t>000 0113 1310100000 000</t>
  </si>
  <si>
    <t>000 0113 1320100000 000</t>
  </si>
  <si>
    <t>000 0113 1330100000 000</t>
  </si>
  <si>
    <t>000 0113 1330300000 000</t>
  </si>
  <si>
    <t>000 0113 1400100000 000</t>
  </si>
  <si>
    <t>000 0113 1500100000 000</t>
  </si>
  <si>
    <t>000 0113 1500200000 000</t>
  </si>
  <si>
    <t>000 0113 1500400000 000</t>
  </si>
  <si>
    <t>000 0113 1600300000 000</t>
  </si>
  <si>
    <t>000 0113 1700100000 000</t>
  </si>
  <si>
    <t>000 0113 9900000000 000</t>
  </si>
  <si>
    <t>000 0309 9900000000 000</t>
  </si>
  <si>
    <t>000 0310 0120200000 000</t>
  </si>
  <si>
    <t>000 0310 0120300000 000</t>
  </si>
  <si>
    <t>000 0310 0120400000 000</t>
  </si>
  <si>
    <t>000 0314 0110100000 000</t>
  </si>
  <si>
    <t>000 0314 0110200000 000</t>
  </si>
  <si>
    <t>000 0314 0110400000 000</t>
  </si>
  <si>
    <t>000 0401 0800300000 000</t>
  </si>
  <si>
    <t>000 0407 1230100000 000</t>
  </si>
  <si>
    <t>24</t>
  </si>
  <si>
    <t xml:space="preserve">
Длительность проведения конкурсных процедур 
</t>
  </si>
  <si>
    <t>000 0409 1130100000 000</t>
  </si>
  <si>
    <t>000 0409 1130200000 000</t>
  </si>
  <si>
    <t>000 0409 1130300000 000</t>
  </si>
  <si>
    <t>00</t>
  </si>
  <si>
    <t>000 0409 1130400000 000</t>
  </si>
  <si>
    <t>000 0409 1130500000 000</t>
  </si>
  <si>
    <t>000 0409 113И900000 000</t>
  </si>
  <si>
    <t>000 0412 0200200000 000</t>
  </si>
  <si>
    <t>000 0412 0800100000 000</t>
  </si>
  <si>
    <t>000 0412 0800200000 000</t>
  </si>
  <si>
    <t>000 0412 0800300000 000</t>
  </si>
  <si>
    <t>000 0412 1210100000 000</t>
  </si>
  <si>
    <t>000 0412 1500100000 000</t>
  </si>
  <si>
    <t>000 0501 0800200000 000</t>
  </si>
  <si>
    <t>000 0501 0900200000 000</t>
  </si>
  <si>
    <t>000 0502 0800200000 000</t>
  </si>
  <si>
    <t>000 0502 0900200000 000</t>
  </si>
  <si>
    <t>000 0503 0500100000 000</t>
  </si>
  <si>
    <t>000 0503 050И400000 000</t>
  </si>
  <si>
    <t>000 0503 0800200000 000</t>
  </si>
  <si>
    <t>000 0503 1110100000 000</t>
  </si>
  <si>
    <t>000 0503 1110300000 000</t>
  </si>
  <si>
    <t>000 0503 1110500000 000</t>
  </si>
  <si>
    <t>000 0505 0900100000 000</t>
  </si>
  <si>
    <t>000 0505 0900200000 000</t>
  </si>
  <si>
    <t>000 0505 1130400000 000</t>
  </si>
  <si>
    <t>000 0505 1150100000 000</t>
  </si>
  <si>
    <t>000 0505 1700100000 000</t>
  </si>
  <si>
    <t>000 0505 9900000000 000</t>
  </si>
  <si>
    <t>000 0603 1220100000 000</t>
  </si>
  <si>
    <t>000 0605 1210100000 000</t>
  </si>
  <si>
    <t>000 0701 0420400000 000</t>
  </si>
  <si>
    <t>29</t>
  </si>
  <si>
    <t xml:space="preserve">
Сезонность осуществления расходов 
</t>
  </si>
  <si>
    <t>000 0701 0470100000 000</t>
  </si>
  <si>
    <t>000 0701 0470600000 000</t>
  </si>
  <si>
    <t>000 0701 0470700000 000</t>
  </si>
  <si>
    <t>000 0701 0800200000 000</t>
  </si>
  <si>
    <t>000 0702 0470600000 000</t>
  </si>
  <si>
    <t>000 0702 0800200000 000</t>
  </si>
  <si>
    <t>000 0703 0470100000 000</t>
  </si>
  <si>
    <t>000 0703 0470600000 000</t>
  </si>
  <si>
    <t>000 0703 0660300000 000</t>
  </si>
  <si>
    <t>000 0703 0750300000 000</t>
  </si>
  <si>
    <t>000 0703 0800200000 000</t>
  </si>
  <si>
    <t>000 0707 080Ю100000 000</t>
  </si>
  <si>
    <t>000 0709 0450100000 000</t>
  </si>
  <si>
    <t>000 0709 0470100000 000</t>
  </si>
  <si>
    <t>000 0709 0470200000 000</t>
  </si>
  <si>
    <t>000 0709 0470300000 000</t>
  </si>
  <si>
    <t>000 0709 0620100000 000</t>
  </si>
  <si>
    <t>000 0709 0640100000 000</t>
  </si>
  <si>
    <t>000 0709 1700100000 000</t>
  </si>
  <si>
    <t>000 0709 9900000000 000</t>
  </si>
  <si>
    <t>000 0801 0710200000 000</t>
  </si>
  <si>
    <t>000 0801 071Я500000 000</t>
  </si>
  <si>
    <t>000 0801 0720100000 000</t>
  </si>
  <si>
    <t>000 0801 0750300000 000</t>
  </si>
  <si>
    <t>000 0801 0760100000 000</t>
  </si>
  <si>
    <t>000 0801 0800200000 000</t>
  </si>
  <si>
    <t>000 0804 0750100000 000</t>
  </si>
  <si>
    <t>000 0804 9900000000 000</t>
  </si>
  <si>
    <t>000 1003 0310400000 000</t>
  </si>
  <si>
    <t>000 1003 0900200000 000</t>
  </si>
  <si>
    <t>000 1004 0310300000 000</t>
  </si>
  <si>
    <t>000 1004 0440100000 000</t>
  </si>
  <si>
    <t>000 1006 0320100000 000</t>
  </si>
  <si>
    <t>000 1006 0340100000 000</t>
  </si>
  <si>
    <t>000 1006 9900000000 000</t>
  </si>
  <si>
    <t>000 1101 0800200000 000</t>
  </si>
  <si>
    <t>000 1102 0800200000 000</t>
  </si>
  <si>
    <t>000 1105 0660100000 000</t>
  </si>
  <si>
    <t>000 1105 0660300000 000</t>
  </si>
  <si>
    <t>000 1105 1700100000 000</t>
  </si>
  <si>
    <t>000 1105 9900000000 000</t>
  </si>
  <si>
    <t>000 1301 1600200000 000</t>
  </si>
  <si>
    <t>Результат исполнения бюджета (дефицит / профицит)</t>
  </si>
  <si>
    <t>1 Показатель рассчитывается при ненулевом значении графы 3 и указывается в процентах (гр.5/гр.3 * 100).</t>
  </si>
  <si>
    <t>При наличии по соответствующей строке раздела в одной из граф 3 или 5 отрицательного значения, показатель графы 6 не рассчитывается.</t>
  </si>
  <si>
    <t>Пояснения отклонений (графа 7) указываются обособлено в части возвратов доходов из бюджета (поступления доходов в бюджет).</t>
  </si>
  <si>
    <t xml:space="preserve">Документ подписан электронной подписью. 
</t>
  </si>
  <si>
    <t>На данный момент мун. помещение не реализовано, денежные средства поступили как залоговая сумма</t>
  </si>
  <si>
    <t>Низкая платежеспособность населения</t>
  </si>
  <si>
    <t xml:space="preserve">Соглашение о расторжении договора аренды с ОСФР по УР с основным источником арендной платы. С 2025 г. с ними  заключен договор на передачу в безвозмездное пользование имущества </t>
  </si>
  <si>
    <t>Расторжение договора по коммуннальным платежам  с арендатором УРА "Родительская забота". Уменьшилась сумма доходов.</t>
  </si>
  <si>
    <t xml:space="preserve">Поступление платежей носит неравномерный характер
</t>
  </si>
  <si>
    <t xml:space="preserve">Поступление платежей носит нерегулярный характер
</t>
  </si>
  <si>
    <t xml:space="preserve">Выкуп земельных участков носит заявительный характер, является волеизъявлением арендатора. 
</t>
  </si>
  <si>
    <t>Позднее доведение доп. ЛБО. Длительность прохождения процедуры подготовки тех. документации</t>
  </si>
  <si>
    <t>Заявительный характер поступлений</t>
  </si>
  <si>
    <t xml:space="preserve">Возврат за прошлый год </t>
  </si>
  <si>
    <t xml:space="preserve">Объявлен аукцион - 1 объект (Орджоникидзе 23). Торги не состоялись, в связи с отсутствием заявок.
</t>
  </si>
  <si>
    <t>Низкая платежная дисциплина пользователей платных парковок</t>
  </si>
  <si>
    <t>Расторгнут договор аренды с ЕР 31.12.2024, стоимость которого учитывалась при планировании на 2025 год.</t>
  </si>
  <si>
    <t>Длительность прохождения процедуры заключения договоров (со стороны КУ УР "Респ.центр соцвыплат") на возмещение комуслуг на 2025 год.</t>
  </si>
  <si>
    <t>Утвержденные бюджетные назначения рассчитаны на поступление доходов от арендных платежей за 12 месяцев,  фактически на 31.03.2025 платежи поступили за 2 месяца</t>
  </si>
  <si>
    <t>В связи с уменьшением  занимаемой площади арендатором, вносились изменения в начале года в соглашение на передачу в безвозмездное пользование имущества (пост. Адм. г. Ижевска от 18.03.2025 № 365); Договор на возмещение расходов на коммунальные и эксплуатационные расходы на 2025 год направлен для подписания в КУ УР "РЦСВ" по отделу социальной защиты населения Инд. р-на в марте, до сих пор не подписан, счета выставлять без договора нет возможности.</t>
  </si>
  <si>
    <t xml:space="preserve">Невозможность выполнения плана в связи с уменьшением суммы по взысканию по уголовному делу </t>
  </si>
  <si>
    <t>Объемы финансирования доводятся по мере выполнения работ</t>
  </si>
  <si>
    <t xml:space="preserve">Перераспределение земельных участков носит заявительный характер.
</t>
  </si>
  <si>
    <t xml:space="preserve">Внесены изменения в МП ФСГС, изменились условия </t>
  </si>
  <si>
    <t>Поступления от компенсации затрат и возвратов по переплате прошлых лет в бюджет не поступали. Возврат излишне уплаченных расходов поступил в сумме 111,75 т.р.</t>
  </si>
  <si>
    <t>Финансирование осуществляется на основании заявок о предоставлении субсидий, запланировано на 2,3 квартал 2025 года.</t>
  </si>
  <si>
    <t>Сумма возмещения коммунальных услуг определяется расчетным путем (в зависимости от арендуемой площади) от фактического объема  оплаты УФ за 1 квартал за коммунальные услуги</t>
  </si>
  <si>
    <t>В соотвествии с приказом Управления строительства от 30.05.2022 № 11 , плановый показатель указанного вида дохода  рассчитывается исходя из поступлений за предидущее 3 года.Постуления в 1 кв.2025 не соотвествуют плановым значениям  по причине длительной судебной процедуры и длительного исполнительного производства</t>
  </si>
  <si>
    <t>Несвоевременная оплата котрагентами арендной платы в связи с переоформлением договоров аренды на новый срок</t>
  </si>
  <si>
    <t>В соответствии с планом поступления доходов на 2025 год с разбивкой по месячно с января по март 2025 г. сумма доходов состовляет 15 300,0 тыс.руб., что превысило фактические доходы на 175%. План рассчитывался в зависимости от сезона, в зимний период постановления по нарушениям парковки на газонах не выносятся, соответственно в 1 квартале были занижены плановые доходы.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</si>
</sst>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FFFFFF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93">
    <xf numFmtId="0" fontId="0" fillId="0" borderId="0"/>
    <xf numFmtId="0" fontId="1" fillId="0" borderId="1"/>
    <xf numFmtId="0" fontId="1" fillId="0" borderId="1">
      <alignment shrinkToFit="1"/>
    </xf>
    <xf numFmtId="0" fontId="1" fillId="0" borderId="2"/>
    <xf numFmtId="0" fontId="2" fillId="0" borderId="3">
      <alignment horizontal="right"/>
    </xf>
    <xf numFmtId="49" fontId="2" fillId="0" borderId="4">
      <alignment horizontal="center"/>
    </xf>
    <xf numFmtId="0" fontId="1" fillId="0" borderId="5"/>
    <xf numFmtId="0" fontId="2" fillId="0" borderId="1">
      <alignment horizontal="right"/>
    </xf>
    <xf numFmtId="49" fontId="2" fillId="0" borderId="6">
      <alignment horizontal="center"/>
    </xf>
    <xf numFmtId="49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1" fillId="0" borderId="1">
      <alignment horizontal="left"/>
    </xf>
    <xf numFmtId="0" fontId="1" fillId="0" borderId="7">
      <alignment horizontal="left"/>
    </xf>
    <xf numFmtId="0" fontId="5" fillId="0" borderId="1"/>
    <xf numFmtId="0" fontId="3" fillId="0" borderId="7">
      <alignment horizontal="center"/>
    </xf>
    <xf numFmtId="0" fontId="1" fillId="0" borderId="7"/>
    <xf numFmtId="0" fontId="1" fillId="0" borderId="8"/>
    <xf numFmtId="0" fontId="2" fillId="0" borderId="9">
      <alignment horizontal="center" vertical="top" wrapText="1"/>
    </xf>
    <xf numFmtId="0" fontId="2" fillId="0" borderId="10">
      <alignment horizontal="center" vertical="top" wrapText="1"/>
    </xf>
    <xf numFmtId="0" fontId="2" fillId="0" borderId="11">
      <alignment horizontal="center" vertical="top" wrapText="1"/>
    </xf>
    <xf numFmtId="0" fontId="2" fillId="0" borderId="12">
      <alignment horizontal="center" vertical="top" wrapText="1"/>
    </xf>
    <xf numFmtId="0" fontId="1" fillId="0" borderId="13">
      <alignment horizontal="center" vertical="top" wrapText="1"/>
    </xf>
    <xf numFmtId="0" fontId="2" fillId="0" borderId="13">
      <alignment horizontal="center" vertical="top" wrapText="1"/>
    </xf>
    <xf numFmtId="0" fontId="2" fillId="0" borderId="10">
      <alignment horizontal="center" vertical="center"/>
    </xf>
    <xf numFmtId="0" fontId="2" fillId="0" borderId="9">
      <alignment horizontal="center" vertical="center"/>
    </xf>
    <xf numFmtId="49" fontId="2" fillId="0" borderId="9">
      <alignment horizontal="center" vertical="center"/>
    </xf>
    <xf numFmtId="49" fontId="2" fillId="0" borderId="11">
      <alignment horizontal="center" vertical="center"/>
    </xf>
    <xf numFmtId="49" fontId="6" fillId="0" borderId="8">
      <alignment wrapText="1"/>
    </xf>
    <xf numFmtId="49" fontId="7" fillId="0" borderId="11">
      <alignment horizontal="left" wrapText="1"/>
    </xf>
    <xf numFmtId="49" fontId="2" fillId="0" borderId="14">
      <alignment horizontal="center" vertical="center" wrapText="1"/>
    </xf>
    <xf numFmtId="4" fontId="2" fillId="0" borderId="15">
      <alignment horizontal="right" vertical="center" wrapText="1"/>
    </xf>
    <xf numFmtId="4" fontId="2" fillId="0" borderId="15">
      <alignment horizontal="center" vertical="center" wrapText="1"/>
    </xf>
    <xf numFmtId="49" fontId="2" fillId="0" borderId="16">
      <alignment horizontal="center" vertical="center" wrapText="1"/>
    </xf>
    <xf numFmtId="0" fontId="2" fillId="0" borderId="17">
      <alignment horizontal="center" wrapText="1"/>
    </xf>
    <xf numFmtId="0" fontId="2" fillId="0" borderId="18">
      <alignment horizontal="left" wrapText="1" indent="2"/>
    </xf>
    <xf numFmtId="49" fontId="2" fillId="0" borderId="19">
      <alignment horizontal="right" vertical="center" wrapText="1"/>
    </xf>
    <xf numFmtId="164" fontId="2" fillId="0" borderId="9">
      <alignment horizontal="right" vertical="center" wrapText="1"/>
    </xf>
    <xf numFmtId="49" fontId="2" fillId="0" borderId="20">
      <alignment horizontal="center" vertical="center" wrapText="1"/>
    </xf>
    <xf numFmtId="0" fontId="2" fillId="0" borderId="21">
      <alignment horizontal="left" wrapText="1"/>
    </xf>
    <xf numFmtId="49" fontId="2" fillId="0" borderId="22">
      <alignment horizontal="center" wrapText="1"/>
    </xf>
    <xf numFmtId="49" fontId="2" fillId="0" borderId="23">
      <alignment horizontal="center" wrapText="1"/>
    </xf>
    <xf numFmtId="4" fontId="2" fillId="0" borderId="13">
      <alignment horizontal="right" wrapText="1"/>
    </xf>
    <xf numFmtId="49" fontId="2" fillId="0" borderId="24">
      <alignment horizontal="center" wrapText="1"/>
    </xf>
    <xf numFmtId="49" fontId="2" fillId="0" borderId="7">
      <alignment horizontal="left" wrapText="1"/>
    </xf>
    <xf numFmtId="49" fontId="8" fillId="0" borderId="8">
      <alignment wrapText="1"/>
    </xf>
    <xf numFmtId="49" fontId="2" fillId="0" borderId="25">
      <alignment horizontal="center" vertical="center" wrapText="1"/>
    </xf>
    <xf numFmtId="4" fontId="2" fillId="0" borderId="10">
      <alignment horizontal="right" wrapText="1"/>
    </xf>
    <xf numFmtId="49" fontId="2" fillId="0" borderId="26">
      <alignment horizontal="center" wrapText="1"/>
    </xf>
    <xf numFmtId="0" fontId="2" fillId="0" borderId="1"/>
    <xf numFmtId="49" fontId="2" fillId="0" borderId="18">
      <alignment horizontal="left" vertical="center" wrapText="1" indent="2"/>
    </xf>
    <xf numFmtId="0" fontId="2" fillId="0" borderId="19">
      <alignment horizontal="center" vertical="center" wrapText="1"/>
    </xf>
    <xf numFmtId="3" fontId="2" fillId="0" borderId="9">
      <alignment horizontal="right" vertical="center" wrapText="1"/>
    </xf>
    <xf numFmtId="3" fontId="2" fillId="0" borderId="9">
      <alignment vertical="center" wrapText="1"/>
    </xf>
    <xf numFmtId="49" fontId="2" fillId="0" borderId="20">
      <alignment horizontal="center" wrapText="1"/>
    </xf>
    <xf numFmtId="3" fontId="2" fillId="0" borderId="21">
      <alignment vertical="center" wrapText="1"/>
    </xf>
    <xf numFmtId="0" fontId="2" fillId="0" borderId="25">
      <alignment horizontal="center" vertical="center" wrapText="1"/>
    </xf>
    <xf numFmtId="2" fontId="2" fillId="0" borderId="10">
      <alignment horizontal="center" vertical="center" wrapText="1"/>
    </xf>
    <xf numFmtId="4" fontId="2" fillId="0" borderId="10">
      <alignment horizontal="right" vertical="center" wrapText="1"/>
    </xf>
    <xf numFmtId="0" fontId="2" fillId="0" borderId="10">
      <alignment horizontal="center" vertical="center" wrapText="1"/>
    </xf>
    <xf numFmtId="49" fontId="2" fillId="0" borderId="26">
      <alignment horizontal="center" vertical="center" wrapText="1"/>
    </xf>
    <xf numFmtId="49" fontId="2" fillId="0" borderId="17">
      <alignment horizontal="center" vertical="center"/>
    </xf>
    <xf numFmtId="0" fontId="9" fillId="0" borderId="1"/>
    <xf numFmtId="49" fontId="7" fillId="2" borderId="11">
      <alignment horizontal="left" wrapText="1"/>
    </xf>
    <xf numFmtId="0" fontId="2" fillId="0" borderId="17">
      <alignment horizontal="center"/>
    </xf>
    <xf numFmtId="49" fontId="2" fillId="2" borderId="18">
      <alignment horizontal="left" wrapText="1" indent="2"/>
    </xf>
    <xf numFmtId="4" fontId="2" fillId="0" borderId="9">
      <alignment horizontal="right" wrapText="1"/>
    </xf>
    <xf numFmtId="0" fontId="2" fillId="0" borderId="27">
      <alignment horizontal="center"/>
    </xf>
    <xf numFmtId="0" fontId="2" fillId="2" borderId="22">
      <alignment horizontal="left" wrapText="1"/>
    </xf>
    <xf numFmtId="0" fontId="2" fillId="0" borderId="23">
      <alignment horizontal="center" vertical="center" wrapText="1"/>
    </xf>
    <xf numFmtId="0" fontId="2" fillId="0" borderId="7">
      <alignment horizontal="center"/>
    </xf>
    <xf numFmtId="0" fontId="2" fillId="0" borderId="19">
      <alignment wrapText="1"/>
    </xf>
    <xf numFmtId="164" fontId="2" fillId="0" borderId="9">
      <alignment horizontal="right" wrapText="1"/>
    </xf>
    <xf numFmtId="0" fontId="2" fillId="0" borderId="9">
      <alignment horizontal="left" wrapText="1"/>
    </xf>
    <xf numFmtId="0" fontId="2" fillId="0" borderId="20">
      <alignment wrapText="1"/>
    </xf>
    <xf numFmtId="0" fontId="2" fillId="0" borderId="27"/>
    <xf numFmtId="0" fontId="2" fillId="0" borderId="8">
      <alignment horizontal="left" wrapText="1"/>
    </xf>
    <xf numFmtId="49" fontId="2" fillId="2" borderId="22">
      <alignment horizontal="center" wrapText="1"/>
    </xf>
    <xf numFmtId="49" fontId="2" fillId="0" borderId="23">
      <alignment horizontal="center" vertical="center" wrapText="1"/>
    </xf>
    <xf numFmtId="0" fontId="2" fillId="2" borderId="11">
      <alignment wrapText="1"/>
    </xf>
    <xf numFmtId="0" fontId="2" fillId="0" borderId="6"/>
    <xf numFmtId="0" fontId="10" fillId="0" borderId="7"/>
    <xf numFmtId="0" fontId="10" fillId="0" borderId="10">
      <alignment horizontal="left" wrapText="1"/>
    </xf>
    <xf numFmtId="0" fontId="10" fillId="0" borderId="21"/>
    <xf numFmtId="0" fontId="1" fillId="0" borderId="21"/>
    <xf numFmtId="0" fontId="13" fillId="0" borderId="0"/>
    <xf numFmtId="0" fontId="13" fillId="0" borderId="0"/>
    <xf numFmtId="0" fontId="13" fillId="0" borderId="0"/>
    <xf numFmtId="0" fontId="11" fillId="0" borderId="1"/>
    <xf numFmtId="0" fontId="11" fillId="0" borderId="1"/>
    <xf numFmtId="0" fontId="12" fillId="3" borderId="1"/>
    <xf numFmtId="0" fontId="11" fillId="0" borderId="1"/>
    <xf numFmtId="0" fontId="10" fillId="0" borderId="10">
      <alignment horizontal="left"/>
    </xf>
  </cellStyleXfs>
  <cellXfs count="8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shrinkToFit="1"/>
    </xf>
    <xf numFmtId="0" fontId="1" fillId="0" borderId="2" xfId="3" applyNumberFormat="1" applyProtection="1"/>
    <xf numFmtId="0" fontId="2" fillId="0" borderId="3" xfId="4" applyNumberFormat="1" applyProtection="1">
      <alignment horizontal="right"/>
    </xf>
    <xf numFmtId="49" fontId="2" fillId="0" borderId="4" xfId="5" applyNumberFormat="1" applyProtection="1">
      <alignment horizontal="center"/>
    </xf>
    <xf numFmtId="0" fontId="1" fillId="0" borderId="5" xfId="6" applyNumberFormat="1" applyProtection="1"/>
    <xf numFmtId="0" fontId="2" fillId="0" borderId="1" xfId="7" applyNumberFormat="1" applyProtection="1">
      <alignment horizontal="right"/>
    </xf>
    <xf numFmtId="49" fontId="2" fillId="0" borderId="6" xfId="8" applyNumberFormat="1" applyProtection="1">
      <alignment horizontal="center"/>
    </xf>
    <xf numFmtId="49" fontId="2" fillId="0" borderId="1" xfId="9" applyNumberFormat="1" applyProtection="1">
      <alignment horizontal="center"/>
    </xf>
    <xf numFmtId="0" fontId="3" fillId="0" borderId="1" xfId="10" applyNumberFormat="1" applyProtection="1"/>
    <xf numFmtId="0" fontId="5" fillId="0" borderId="1" xfId="14" applyNumberFormat="1" applyProtection="1"/>
    <xf numFmtId="0" fontId="3" fillId="0" borderId="7" xfId="15" applyNumberFormat="1" applyProtection="1">
      <alignment horizontal="center"/>
    </xf>
    <xf numFmtId="0" fontId="1" fillId="0" borderId="7" xfId="16" applyNumberFormat="1" applyProtection="1"/>
    <xf numFmtId="0" fontId="1" fillId="0" borderId="8" xfId="17" applyNumberFormat="1" applyProtection="1"/>
    <xf numFmtId="0" fontId="2" fillId="0" borderId="9" xfId="18" applyNumberFormat="1" applyProtection="1">
      <alignment horizontal="center" vertical="top" wrapText="1"/>
    </xf>
    <xf numFmtId="0" fontId="2" fillId="0" borderId="10" xfId="19" applyNumberFormat="1" applyProtection="1">
      <alignment horizontal="center" vertical="top" wrapText="1"/>
    </xf>
    <xf numFmtId="0" fontId="2" fillId="0" borderId="11" xfId="20" applyNumberFormat="1" applyProtection="1">
      <alignment horizontal="center" vertical="top" wrapText="1"/>
    </xf>
    <xf numFmtId="0" fontId="2" fillId="0" borderId="12" xfId="21" applyNumberFormat="1" applyProtection="1">
      <alignment horizontal="center" vertical="top" wrapText="1"/>
    </xf>
    <xf numFmtId="0" fontId="1" fillId="0" borderId="13" xfId="22" applyNumberFormat="1" applyProtection="1">
      <alignment horizontal="center" vertical="top" wrapText="1"/>
    </xf>
    <xf numFmtId="0" fontId="2" fillId="0" borderId="13" xfId="23" applyNumberFormat="1" applyProtection="1">
      <alignment horizontal="center" vertical="top" wrapText="1"/>
    </xf>
    <xf numFmtId="0" fontId="2" fillId="0" borderId="10" xfId="24" applyNumberFormat="1" applyProtection="1">
      <alignment horizontal="center" vertical="center"/>
    </xf>
    <xf numFmtId="0" fontId="2" fillId="0" borderId="9" xfId="25" applyNumberFormat="1" applyProtection="1">
      <alignment horizontal="center" vertical="center"/>
    </xf>
    <xf numFmtId="49" fontId="2" fillId="0" borderId="9" xfId="26" applyNumberFormat="1" applyProtection="1">
      <alignment horizontal="center" vertical="center"/>
    </xf>
    <xf numFmtId="49" fontId="2" fillId="0" borderId="11" xfId="27" applyNumberFormat="1" applyProtection="1">
      <alignment horizontal="center" vertical="center"/>
    </xf>
    <xf numFmtId="49" fontId="6" fillId="0" borderId="8" xfId="28" applyNumberFormat="1" applyProtection="1">
      <alignment wrapText="1"/>
    </xf>
    <xf numFmtId="49" fontId="7" fillId="0" borderId="11" xfId="29" applyNumberFormat="1" applyProtection="1">
      <alignment horizontal="left" wrapText="1"/>
    </xf>
    <xf numFmtId="49" fontId="2" fillId="0" borderId="14" xfId="30" applyNumberFormat="1" applyProtection="1">
      <alignment horizontal="center" vertical="center" wrapText="1"/>
    </xf>
    <xf numFmtId="4" fontId="2" fillId="0" borderId="15" xfId="31" applyNumberFormat="1" applyProtection="1">
      <alignment horizontal="right" vertical="center" wrapText="1"/>
    </xf>
    <xf numFmtId="4" fontId="2" fillId="0" borderId="15" xfId="32" applyNumberFormat="1" applyProtection="1">
      <alignment horizontal="center" vertical="center" wrapText="1"/>
    </xf>
    <xf numFmtId="49" fontId="2" fillId="0" borderId="16" xfId="33" applyNumberFormat="1" applyProtection="1">
      <alignment horizontal="center" vertical="center" wrapText="1"/>
    </xf>
    <xf numFmtId="0" fontId="2" fillId="0" borderId="17" xfId="34" applyNumberFormat="1" applyProtection="1">
      <alignment horizontal="center" wrapText="1"/>
    </xf>
    <xf numFmtId="0" fontId="2" fillId="0" borderId="18" xfId="35" applyNumberFormat="1" applyProtection="1">
      <alignment horizontal="left" wrapText="1" indent="2"/>
    </xf>
    <xf numFmtId="49" fontId="2" fillId="0" borderId="19" xfId="36" applyNumberFormat="1" applyProtection="1">
      <alignment horizontal="right" vertical="center" wrapText="1"/>
    </xf>
    <xf numFmtId="164" fontId="2" fillId="0" borderId="9" xfId="37" applyNumberFormat="1" applyProtection="1">
      <alignment horizontal="right" vertical="center" wrapText="1"/>
    </xf>
    <xf numFmtId="49" fontId="2" fillId="0" borderId="20" xfId="38" applyNumberFormat="1" applyProtection="1">
      <alignment horizontal="center" vertical="center" wrapText="1"/>
    </xf>
    <xf numFmtId="0" fontId="2" fillId="0" borderId="21" xfId="39" applyNumberFormat="1" applyProtection="1">
      <alignment horizontal="left" wrapText="1"/>
    </xf>
    <xf numFmtId="49" fontId="2" fillId="0" borderId="22" xfId="40" applyNumberFormat="1" applyProtection="1">
      <alignment horizontal="center" wrapText="1"/>
    </xf>
    <xf numFmtId="49" fontId="2" fillId="0" borderId="23" xfId="41" applyNumberFormat="1" applyProtection="1">
      <alignment horizontal="center" wrapText="1"/>
    </xf>
    <xf numFmtId="4" fontId="2" fillId="0" borderId="13" xfId="42" applyNumberFormat="1" applyProtection="1">
      <alignment horizontal="right" wrapText="1"/>
    </xf>
    <xf numFmtId="49" fontId="2" fillId="0" borderId="24" xfId="43" applyNumberFormat="1" applyProtection="1">
      <alignment horizontal="center" wrapText="1"/>
    </xf>
    <xf numFmtId="49" fontId="2" fillId="0" borderId="7" xfId="44" applyNumberFormat="1" applyProtection="1">
      <alignment horizontal="left" wrapText="1"/>
    </xf>
    <xf numFmtId="0" fontId="9" fillId="0" borderId="1" xfId="62" applyNumberFormat="1" applyProtection="1"/>
    <xf numFmtId="0" fontId="10" fillId="0" borderId="7" xfId="81" applyNumberFormat="1" applyProtection="1"/>
    <xf numFmtId="0" fontId="10" fillId="0" borderId="21" xfId="83" applyNumberFormat="1" applyProtection="1"/>
    <xf numFmtId="0" fontId="1" fillId="0" borderId="21" xfId="84" applyNumberFormat="1" applyProtection="1"/>
    <xf numFmtId="49" fontId="8" fillId="0" borderId="8" xfId="45" applyNumberFormat="1" applyFill="1" applyProtection="1">
      <alignment wrapText="1"/>
    </xf>
    <xf numFmtId="49" fontId="7" fillId="0" borderId="11" xfId="29" applyNumberFormat="1" applyFill="1" applyProtection="1">
      <alignment horizontal="left" wrapText="1"/>
    </xf>
    <xf numFmtId="49" fontId="2" fillId="0" borderId="25" xfId="46" applyNumberFormat="1" applyFill="1" applyProtection="1">
      <alignment horizontal="center" vertical="center" wrapText="1"/>
    </xf>
    <xf numFmtId="4" fontId="2" fillId="0" borderId="10" xfId="47" applyNumberFormat="1" applyFill="1" applyProtection="1">
      <alignment horizontal="right" wrapText="1"/>
    </xf>
    <xf numFmtId="49" fontId="2" fillId="0" borderId="26" xfId="48" applyNumberFormat="1" applyFill="1" applyProtection="1">
      <alignment horizontal="center" wrapText="1"/>
    </xf>
    <xf numFmtId="0" fontId="2" fillId="0" borderId="17" xfId="34" applyNumberFormat="1" applyFill="1" applyProtection="1">
      <alignment horizontal="center" wrapText="1"/>
    </xf>
    <xf numFmtId="0" fontId="2" fillId="0" borderId="1" xfId="49" applyNumberFormat="1" applyFill="1" applyProtection="1"/>
    <xf numFmtId="0" fontId="0" fillId="0" borderId="0" xfId="0" applyFill="1" applyProtection="1">
      <protection locked="0"/>
    </xf>
    <xf numFmtId="49" fontId="2" fillId="0" borderId="18" xfId="50" applyNumberFormat="1" applyFill="1" applyProtection="1">
      <alignment horizontal="left" vertical="center" wrapText="1" indent="2"/>
    </xf>
    <xf numFmtId="0" fontId="2" fillId="0" borderId="19" xfId="51" applyNumberFormat="1" applyFill="1" applyProtection="1">
      <alignment horizontal="center" vertical="center" wrapText="1"/>
    </xf>
    <xf numFmtId="3" fontId="2" fillId="0" borderId="9" xfId="52" applyNumberFormat="1" applyFill="1" applyProtection="1">
      <alignment horizontal="right" vertical="center" wrapText="1"/>
    </xf>
    <xf numFmtId="3" fontId="2" fillId="0" borderId="9" xfId="53" applyNumberFormat="1" applyFill="1" applyProtection="1">
      <alignment vertical="center" wrapText="1"/>
    </xf>
    <xf numFmtId="49" fontId="2" fillId="0" borderId="20" xfId="54" applyNumberFormat="1" applyFill="1" applyProtection="1">
      <alignment horizontal="center" wrapText="1"/>
    </xf>
    <xf numFmtId="3" fontId="2" fillId="0" borderId="21" xfId="55" applyNumberFormat="1" applyFill="1" applyProtection="1">
      <alignment vertical="center" wrapText="1"/>
    </xf>
    <xf numFmtId="49" fontId="2" fillId="0" borderId="22" xfId="40" applyNumberFormat="1" applyFill="1" applyProtection="1">
      <alignment horizontal="center" wrapText="1"/>
    </xf>
    <xf numFmtId="49" fontId="2" fillId="0" borderId="23" xfId="41" applyNumberFormat="1" applyFill="1" applyProtection="1">
      <alignment horizontal="center" wrapText="1"/>
    </xf>
    <xf numFmtId="4" fontId="2" fillId="0" borderId="13" xfId="42" applyNumberFormat="1" applyFill="1" applyProtection="1">
      <alignment horizontal="right" wrapText="1"/>
    </xf>
    <xf numFmtId="49" fontId="2" fillId="0" borderId="24" xfId="43" applyNumberFormat="1" applyFill="1" applyProtection="1">
      <alignment horizontal="center" wrapText="1"/>
    </xf>
    <xf numFmtId="49" fontId="2" fillId="0" borderId="7" xfId="44" applyNumberFormat="1" applyFill="1" applyProtection="1">
      <alignment horizontal="left" wrapText="1"/>
    </xf>
    <xf numFmtId="0" fontId="1" fillId="0" borderId="1" xfId="1" applyNumberFormat="1" applyFill="1" applyProtection="1"/>
    <xf numFmtId="0" fontId="2" fillId="0" borderId="25" xfId="56" applyNumberFormat="1" applyFill="1" applyProtection="1">
      <alignment horizontal="center" vertical="center" wrapText="1"/>
    </xf>
    <xf numFmtId="2" fontId="2" fillId="0" borderId="10" xfId="57" applyNumberFormat="1" applyFill="1" applyProtection="1">
      <alignment horizontal="center" vertical="center" wrapText="1"/>
    </xf>
    <xf numFmtId="0" fontId="2" fillId="0" borderId="10" xfId="59" applyNumberFormat="1" applyFill="1" applyProtection="1">
      <alignment horizontal="center" vertical="center" wrapText="1"/>
    </xf>
    <xf numFmtId="49" fontId="2" fillId="0" borderId="26" xfId="60" applyNumberFormat="1" applyFill="1" applyProtection="1">
      <alignment horizontal="center" vertical="center" wrapText="1"/>
    </xf>
    <xf numFmtId="49" fontId="2" fillId="0" borderId="17" xfId="61" applyNumberFormat="1" applyFill="1" applyProtection="1">
      <alignment horizontal="center" vertical="center"/>
    </xf>
    <xf numFmtId="0" fontId="9" fillId="0" borderId="1" xfId="62" applyNumberFormat="1" applyFill="1" applyProtection="1"/>
    <xf numFmtId="49" fontId="6" fillId="0" borderId="8" xfId="28" applyNumberFormat="1" applyFill="1" applyProtection="1">
      <alignment wrapText="1"/>
    </xf>
    <xf numFmtId="49" fontId="2" fillId="0" borderId="1" xfId="9" applyNumberFormat="1" applyFill="1" applyProtection="1">
      <alignment horizontal="center"/>
    </xf>
    <xf numFmtId="4" fontId="0" fillId="0" borderId="0" xfId="0" applyNumberFormat="1" applyProtection="1">
      <protection locked="0"/>
    </xf>
    <xf numFmtId="0" fontId="10" fillId="0" borderId="10" xfId="82" applyNumberFormat="1" applyProtection="1">
      <alignment horizontal="left" wrapText="1"/>
    </xf>
    <xf numFmtId="0" fontId="10" fillId="0" borderId="10" xfId="82">
      <alignment horizontal="left" wrapText="1"/>
    </xf>
    <xf numFmtId="0" fontId="4" fillId="0" borderId="1" xfId="11" applyNumberFormat="1" applyProtection="1">
      <alignment horizontal="center"/>
    </xf>
    <xf numFmtId="0" fontId="4" fillId="0" borderId="1" xfId="11">
      <alignment horizontal="center"/>
    </xf>
    <xf numFmtId="0" fontId="1" fillId="0" borderId="1" xfId="12" applyNumberFormat="1" applyProtection="1">
      <alignment horizontal="left"/>
    </xf>
    <xf numFmtId="0" fontId="1" fillId="0" borderId="1" xfId="12">
      <alignment horizontal="left"/>
    </xf>
    <xf numFmtId="0" fontId="1" fillId="0" borderId="7" xfId="13" applyNumberFormat="1" applyProtection="1">
      <alignment horizontal="left"/>
    </xf>
    <xf numFmtId="0" fontId="1" fillId="0" borderId="7" xfId="13">
      <alignment horizontal="left"/>
    </xf>
    <xf numFmtId="0" fontId="2" fillId="0" borderId="10" xfId="19" applyNumberFormat="1" applyProtection="1">
      <alignment horizontal="center" vertical="top" wrapText="1"/>
    </xf>
    <xf numFmtId="0" fontId="2" fillId="0" borderId="10" xfId="19">
      <alignment horizontal="center" vertical="top" wrapText="1"/>
    </xf>
    <xf numFmtId="0" fontId="2" fillId="0" borderId="11" xfId="20" applyNumberFormat="1" applyProtection="1">
      <alignment horizontal="center" vertical="top" wrapText="1"/>
    </xf>
    <xf numFmtId="0" fontId="2" fillId="0" borderId="11" xfId="20">
      <alignment horizontal="center" vertical="top" wrapText="1"/>
    </xf>
  </cellXfs>
  <cellStyles count="93">
    <cellStyle name="br" xfId="87"/>
    <cellStyle name="col" xfId="86"/>
    <cellStyle name="st91" xfId="82"/>
    <cellStyle name="style0" xfId="88"/>
    <cellStyle name="td" xfId="89"/>
    <cellStyle name="tr" xfId="85"/>
    <cellStyle name="xl100" xfId="73"/>
    <cellStyle name="xl101" xfId="74"/>
    <cellStyle name="xl102" xfId="64"/>
    <cellStyle name="xl103" xfId="67"/>
    <cellStyle name="xl104" xfId="70"/>
    <cellStyle name="xl105" xfId="75"/>
    <cellStyle name="xl106" xfId="92"/>
    <cellStyle name="xl21" xfId="90"/>
    <cellStyle name="xl22" xfId="1"/>
    <cellStyle name="xl23" xfId="10"/>
    <cellStyle name="xl24" xfId="17"/>
    <cellStyle name="xl25" xfId="28"/>
    <cellStyle name="xl26" xfId="15"/>
    <cellStyle name="xl27" xfId="18"/>
    <cellStyle name="xl28" xfId="21"/>
    <cellStyle name="xl29" xfId="22"/>
    <cellStyle name="xl30" xfId="24"/>
    <cellStyle name="xl31" xfId="29"/>
    <cellStyle name="xl32" xfId="35"/>
    <cellStyle name="xl33" xfId="40"/>
    <cellStyle name="xl34" xfId="2"/>
    <cellStyle name="xl35" xfId="12"/>
    <cellStyle name="xl36" xfId="19"/>
    <cellStyle name="xl37" xfId="25"/>
    <cellStyle name="xl38" xfId="30"/>
    <cellStyle name="xl39" xfId="36"/>
    <cellStyle name="xl40" xfId="41"/>
    <cellStyle name="xl41" xfId="31"/>
    <cellStyle name="xl42" xfId="37"/>
    <cellStyle name="xl43" xfId="42"/>
    <cellStyle name="xl44" xfId="23"/>
    <cellStyle name="xl45" xfId="32"/>
    <cellStyle name="xl46" xfId="26"/>
    <cellStyle name="xl47" xfId="4"/>
    <cellStyle name="xl48" xfId="7"/>
    <cellStyle name="xl49" xfId="33"/>
    <cellStyle name="xl50" xfId="38"/>
    <cellStyle name="xl51" xfId="43"/>
    <cellStyle name="xl52" xfId="3"/>
    <cellStyle name="xl53" xfId="5"/>
    <cellStyle name="xl54" xfId="8"/>
    <cellStyle name="xl55" xfId="9"/>
    <cellStyle name="xl56" xfId="11"/>
    <cellStyle name="xl57" xfId="13"/>
    <cellStyle name="xl58" xfId="16"/>
    <cellStyle name="xl59" xfId="20"/>
    <cellStyle name="xl60" xfId="27"/>
    <cellStyle name="xl61" xfId="34"/>
    <cellStyle name="xl62" xfId="39"/>
    <cellStyle name="xl63" xfId="44"/>
    <cellStyle name="xl64" xfId="6"/>
    <cellStyle name="xl65" xfId="14"/>
    <cellStyle name="xl66" xfId="45"/>
    <cellStyle name="xl67" xfId="50"/>
    <cellStyle name="xl68" xfId="46"/>
    <cellStyle name="xl69" xfId="51"/>
    <cellStyle name="xl70" xfId="47"/>
    <cellStyle name="xl71" xfId="52"/>
    <cellStyle name="xl72" xfId="53"/>
    <cellStyle name="xl73" xfId="48"/>
    <cellStyle name="xl74" xfId="54"/>
    <cellStyle name="xl75" xfId="55"/>
    <cellStyle name="xl76" xfId="49"/>
    <cellStyle name="xl77" xfId="56"/>
    <cellStyle name="xl78" xfId="57"/>
    <cellStyle name="xl79" xfId="58"/>
    <cellStyle name="xl80" xfId="59"/>
    <cellStyle name="xl81" xfId="60"/>
    <cellStyle name="xl82" xfId="61"/>
    <cellStyle name="xl83" xfId="62"/>
    <cellStyle name="xl84" xfId="76"/>
    <cellStyle name="xl85" xfId="81"/>
    <cellStyle name="xl86" xfId="83"/>
    <cellStyle name="xl87" xfId="91"/>
    <cellStyle name="xl88" xfId="63"/>
    <cellStyle name="xl89" xfId="65"/>
    <cellStyle name="xl90" xfId="68"/>
    <cellStyle name="xl91" xfId="77"/>
    <cellStyle name="xl92" xfId="79"/>
    <cellStyle name="xl93" xfId="69"/>
    <cellStyle name="xl94" xfId="71"/>
    <cellStyle name="xl95" xfId="78"/>
    <cellStyle name="xl96" xfId="80"/>
    <cellStyle name="xl97" xfId="66"/>
    <cellStyle name="xl98" xfId="72"/>
    <cellStyle name="xl99" xfId="8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1"/>
  <sheetViews>
    <sheetView tabSelected="1" view="pageBreakPreview" topLeftCell="B1" zoomScale="90" zoomScaleNormal="90" zoomScaleSheetLayoutView="90" workbookViewId="0">
      <selection activeCell="G351" sqref="G351"/>
    </sheetView>
  </sheetViews>
  <sheetFormatPr defaultColWidth="9.109375" defaultRowHeight="14.4" x14ac:dyDescent="0.3"/>
  <cols>
    <col min="1" max="1" width="9.109375" style="1" hidden="1"/>
    <col min="2" max="2" width="23.6640625" style="1" customWidth="1"/>
    <col min="3" max="3" width="5.6640625" style="1" customWidth="1"/>
    <col min="4" max="5" width="18.44140625" style="1" customWidth="1"/>
    <col min="6" max="6" width="19.88671875" style="1" customWidth="1"/>
    <col min="7" max="7" width="11.6640625" style="1" customWidth="1"/>
    <col min="8" max="8" width="17.33203125" style="1" customWidth="1"/>
    <col min="9" max="9" width="7.6640625" style="1" customWidth="1"/>
    <col min="10" max="10" width="60.6640625" style="1" customWidth="1"/>
    <col min="11" max="11" width="3.44140625" style="1" customWidth="1"/>
    <col min="12" max="16384" width="9.109375" style="1"/>
  </cols>
  <sheetData>
    <row r="1" spans="1:13" ht="12.9" customHeight="1" x14ac:dyDescent="0.3">
      <c r="A1" s="2"/>
      <c r="B1" s="2"/>
      <c r="C1" s="3"/>
      <c r="D1" s="3"/>
      <c r="E1" s="3"/>
      <c r="F1" s="3"/>
      <c r="G1" s="3"/>
      <c r="H1" s="3"/>
      <c r="I1" s="2"/>
      <c r="J1" s="4"/>
      <c r="K1" s="2"/>
    </row>
    <row r="2" spans="1:13" ht="12.9" customHeight="1" x14ac:dyDescent="0.3">
      <c r="A2" s="2"/>
      <c r="B2" s="2"/>
      <c r="C2" s="3"/>
      <c r="D2" s="3"/>
      <c r="E2" s="3"/>
      <c r="F2" s="3"/>
      <c r="G2" s="2"/>
      <c r="H2" s="2"/>
      <c r="I2" s="5" t="s">
        <v>0</v>
      </c>
      <c r="J2" s="6" t="s">
        <v>1</v>
      </c>
      <c r="K2" s="7"/>
    </row>
    <row r="3" spans="1:13" ht="12.9" customHeight="1" x14ac:dyDescent="0.3">
      <c r="A3" s="2"/>
      <c r="B3" s="2"/>
      <c r="C3" s="3"/>
      <c r="D3" s="3"/>
      <c r="E3" s="3"/>
      <c r="F3" s="3"/>
      <c r="G3" s="2"/>
      <c r="H3" s="2"/>
      <c r="I3" s="8"/>
      <c r="J3" s="9"/>
      <c r="K3" s="2"/>
    </row>
    <row r="4" spans="1:13" ht="12.9" customHeight="1" x14ac:dyDescent="0.3">
      <c r="A4" s="2"/>
      <c r="B4" s="2"/>
      <c r="C4" s="3"/>
      <c r="D4" s="3"/>
      <c r="E4" s="3"/>
      <c r="F4" s="3"/>
      <c r="G4" s="2"/>
      <c r="H4" s="2"/>
      <c r="I4" s="8"/>
      <c r="J4" s="10"/>
      <c r="K4" s="2"/>
    </row>
    <row r="5" spans="1:13" ht="12.9" customHeight="1" x14ac:dyDescent="0.3">
      <c r="A5" s="11" t="s">
        <v>2</v>
      </c>
      <c r="B5" s="78" t="s">
        <v>2</v>
      </c>
      <c r="C5" s="79"/>
      <c r="D5" s="79"/>
      <c r="E5" s="79"/>
      <c r="F5" s="79"/>
      <c r="G5" s="79"/>
      <c r="H5" s="79"/>
      <c r="I5" s="79"/>
      <c r="J5" s="79"/>
      <c r="K5" s="2"/>
    </row>
    <row r="6" spans="1:13" hidden="1" x14ac:dyDescent="0.3">
      <c r="A6" s="2"/>
      <c r="B6" s="80" t="s">
        <v>3</v>
      </c>
      <c r="C6" s="81"/>
      <c r="D6" s="82" t="s">
        <v>4</v>
      </c>
      <c r="E6" s="83"/>
      <c r="F6" s="83"/>
      <c r="G6" s="83"/>
      <c r="H6" s="83"/>
      <c r="I6" s="83"/>
      <c r="J6" s="83"/>
      <c r="K6" s="12"/>
    </row>
    <row r="7" spans="1:13" ht="12.9" customHeight="1" x14ac:dyDescent="0.3">
      <c r="A7" s="2"/>
      <c r="B7" s="13"/>
      <c r="C7" s="13"/>
      <c r="D7" s="13"/>
      <c r="E7" s="13"/>
      <c r="F7" s="13"/>
      <c r="G7" s="13"/>
      <c r="H7" s="13"/>
      <c r="I7" s="13"/>
      <c r="J7" s="14"/>
      <c r="K7" s="2"/>
    </row>
    <row r="8" spans="1:13" ht="12" customHeight="1" x14ac:dyDescent="0.3">
      <c r="A8" s="15" t="s">
        <v>5</v>
      </c>
      <c r="B8" s="16" t="s">
        <v>6</v>
      </c>
      <c r="C8" s="84" t="s">
        <v>7</v>
      </c>
      <c r="D8" s="84" t="s">
        <v>8</v>
      </c>
      <c r="E8" s="16" t="s">
        <v>9</v>
      </c>
      <c r="F8" s="84" t="s">
        <v>10</v>
      </c>
      <c r="G8" s="84" t="s">
        <v>11</v>
      </c>
      <c r="H8" s="85"/>
      <c r="I8" s="86" t="s">
        <v>12</v>
      </c>
      <c r="J8" s="87"/>
      <c r="K8" s="2"/>
    </row>
    <row r="9" spans="1:13" ht="11.25" customHeight="1" x14ac:dyDescent="0.3">
      <c r="A9" s="15"/>
      <c r="B9" s="19" t="s">
        <v>13</v>
      </c>
      <c r="C9" s="85"/>
      <c r="D9" s="85"/>
      <c r="E9" s="19" t="s">
        <v>14</v>
      </c>
      <c r="F9" s="85"/>
      <c r="G9" s="85"/>
      <c r="H9" s="85"/>
      <c r="I9" s="87"/>
      <c r="J9" s="87"/>
      <c r="K9" s="2"/>
    </row>
    <row r="10" spans="1:13" ht="34.5" customHeight="1" x14ac:dyDescent="0.3">
      <c r="A10" s="15"/>
      <c r="B10" s="20"/>
      <c r="C10" s="85"/>
      <c r="D10" s="85"/>
      <c r="E10" s="21"/>
      <c r="F10" s="85"/>
      <c r="G10" s="17" t="s">
        <v>15</v>
      </c>
      <c r="H10" s="17" t="s">
        <v>16</v>
      </c>
      <c r="I10" s="17" t="s">
        <v>17</v>
      </c>
      <c r="J10" s="18" t="s">
        <v>18</v>
      </c>
      <c r="K10" s="2"/>
    </row>
    <row r="11" spans="1:13" ht="15" customHeight="1" x14ac:dyDescent="0.3">
      <c r="A11" s="15"/>
      <c r="B11" s="22">
        <v>1</v>
      </c>
      <c r="C11" s="23">
        <v>2</v>
      </c>
      <c r="D11" s="23">
        <v>3</v>
      </c>
      <c r="E11" s="23">
        <v>4</v>
      </c>
      <c r="F11" s="24" t="s">
        <v>19</v>
      </c>
      <c r="G11" s="24" t="s">
        <v>20</v>
      </c>
      <c r="H11" s="24" t="s">
        <v>21</v>
      </c>
      <c r="I11" s="24" t="s">
        <v>22</v>
      </c>
      <c r="J11" s="25" t="s">
        <v>23</v>
      </c>
      <c r="K11" s="2"/>
    </row>
    <row r="12" spans="1:13" ht="18" customHeight="1" x14ac:dyDescent="0.3">
      <c r="A12" s="26" t="s">
        <v>24</v>
      </c>
      <c r="B12" s="27" t="s">
        <v>25</v>
      </c>
      <c r="C12" s="28" t="s">
        <v>26</v>
      </c>
      <c r="D12" s="29">
        <v>27548790927.799999</v>
      </c>
      <c r="E12" s="30" t="s">
        <v>27</v>
      </c>
      <c r="F12" s="29">
        <v>5323903510.3400002</v>
      </c>
      <c r="G12" s="29">
        <f>F12/D12%</f>
        <v>19.325361771022589</v>
      </c>
      <c r="H12" s="29">
        <f>F12-D12</f>
        <v>-22224887417.459999</v>
      </c>
      <c r="I12" s="31"/>
      <c r="J12" s="32" t="s">
        <v>27</v>
      </c>
      <c r="K12" s="10"/>
      <c r="L12" s="1">
        <f>F12/D12*100</f>
        <v>19.325361771022589</v>
      </c>
      <c r="M12" s="75">
        <f>G12-L12</f>
        <v>0</v>
      </c>
    </row>
    <row r="13" spans="1:13" ht="13.5" customHeight="1" x14ac:dyDescent="0.3">
      <c r="A13" s="26" t="s">
        <v>24</v>
      </c>
      <c r="B13" s="33" t="s">
        <v>28</v>
      </c>
      <c r="C13" s="34"/>
      <c r="D13" s="35"/>
      <c r="E13" s="35"/>
      <c r="F13" s="35"/>
      <c r="G13" s="35"/>
      <c r="H13" s="35"/>
      <c r="I13" s="36"/>
      <c r="J13" s="37"/>
      <c r="K13" s="10"/>
      <c r="L13" s="1" t="e">
        <f t="shared" ref="L13:L76" si="0">F13/D13*100</f>
        <v>#DIV/0!</v>
      </c>
      <c r="M13" s="75" t="e">
        <f t="shared" ref="M13:M76" si="1">G13-L13</f>
        <v>#DIV/0!</v>
      </c>
    </row>
    <row r="14" spans="1:13" ht="21.6" x14ac:dyDescent="0.3">
      <c r="A14" s="26"/>
      <c r="B14" s="38" t="s">
        <v>29</v>
      </c>
      <c r="C14" s="39" t="s">
        <v>26</v>
      </c>
      <c r="D14" s="40">
        <v>34530700</v>
      </c>
      <c r="E14" s="40" t="s">
        <v>30</v>
      </c>
      <c r="F14" s="40">
        <v>9619662.4100000001</v>
      </c>
      <c r="G14" s="40">
        <f>F14/D14%</f>
        <v>27.858289608956667</v>
      </c>
      <c r="H14" s="40">
        <v>-24911037.59</v>
      </c>
      <c r="I14" s="41"/>
      <c r="J14" s="42" t="s">
        <v>31</v>
      </c>
      <c r="K14" s="10"/>
      <c r="L14" s="1">
        <f t="shared" si="0"/>
        <v>27.858289608956667</v>
      </c>
      <c r="M14" s="75">
        <f t="shared" si="1"/>
        <v>0</v>
      </c>
    </row>
    <row r="15" spans="1:13" x14ac:dyDescent="0.3">
      <c r="A15" s="26"/>
      <c r="B15" s="38" t="s">
        <v>32</v>
      </c>
      <c r="C15" s="39" t="s">
        <v>26</v>
      </c>
      <c r="D15" s="40">
        <v>1315900</v>
      </c>
      <c r="E15" s="40" t="s">
        <v>30</v>
      </c>
      <c r="F15" s="40">
        <v>33223.26</v>
      </c>
      <c r="G15" s="40">
        <f>F15/D15%</f>
        <v>2.5247556805228362</v>
      </c>
      <c r="H15" s="40">
        <v>-1282676.74</v>
      </c>
      <c r="I15" s="41"/>
      <c r="J15" s="42" t="s">
        <v>397</v>
      </c>
      <c r="K15" s="10"/>
      <c r="L15" s="1">
        <f t="shared" si="0"/>
        <v>2.5247556805228366</v>
      </c>
      <c r="M15" s="75">
        <f t="shared" si="1"/>
        <v>0</v>
      </c>
    </row>
    <row r="16" spans="1:13" ht="21.6" x14ac:dyDescent="0.3">
      <c r="A16" s="26"/>
      <c r="B16" s="38" t="s">
        <v>33</v>
      </c>
      <c r="C16" s="39" t="s">
        <v>26</v>
      </c>
      <c r="D16" s="40">
        <v>903000</v>
      </c>
      <c r="E16" s="40" t="s">
        <v>30</v>
      </c>
      <c r="F16" s="40">
        <v>65625</v>
      </c>
      <c r="G16" s="40">
        <f>F16/D16%</f>
        <v>7.2674418604651159</v>
      </c>
      <c r="H16" s="40">
        <v>-837375</v>
      </c>
      <c r="I16" s="41"/>
      <c r="J16" s="42" t="s">
        <v>388</v>
      </c>
      <c r="K16" s="10"/>
      <c r="L16" s="1">
        <f t="shared" si="0"/>
        <v>7.2674418604651168</v>
      </c>
      <c r="M16" s="75">
        <f t="shared" si="1"/>
        <v>0</v>
      </c>
    </row>
    <row r="17" spans="1:13" ht="21.6" x14ac:dyDescent="0.3">
      <c r="A17" s="26"/>
      <c r="B17" s="38" t="s">
        <v>34</v>
      </c>
      <c r="C17" s="39" t="s">
        <v>26</v>
      </c>
      <c r="D17" s="40">
        <v>249000</v>
      </c>
      <c r="E17" s="40" t="s">
        <v>30</v>
      </c>
      <c r="F17" s="40">
        <v>51776.160000000003</v>
      </c>
      <c r="G17" s="40">
        <f>F17/D17%</f>
        <v>20.793638554216869</v>
      </c>
      <c r="H17" s="40">
        <v>-197223.84</v>
      </c>
      <c r="I17" s="41"/>
      <c r="J17" s="42" t="s">
        <v>31</v>
      </c>
      <c r="K17" s="10"/>
      <c r="L17" s="1">
        <f t="shared" si="0"/>
        <v>20.793638554216869</v>
      </c>
      <c r="M17" s="75">
        <f t="shared" si="1"/>
        <v>0</v>
      </c>
    </row>
    <row r="18" spans="1:13" ht="21.6" x14ac:dyDescent="0.3">
      <c r="A18" s="26"/>
      <c r="B18" s="38" t="s">
        <v>35</v>
      </c>
      <c r="C18" s="39" t="s">
        <v>26</v>
      </c>
      <c r="D18" s="40">
        <v>21700</v>
      </c>
      <c r="E18" s="40" t="s">
        <v>30</v>
      </c>
      <c r="F18" s="40">
        <v>7000</v>
      </c>
      <c r="G18" s="40">
        <f t="shared" ref="G18:G81" si="2">F18/D18%</f>
        <v>32.258064516129032</v>
      </c>
      <c r="H18" s="40">
        <v>-14700</v>
      </c>
      <c r="I18" s="41"/>
      <c r="J18" s="42" t="s">
        <v>31</v>
      </c>
      <c r="K18" s="10"/>
      <c r="L18" s="1">
        <f t="shared" si="0"/>
        <v>32.258064516129032</v>
      </c>
      <c r="M18" s="75">
        <f t="shared" si="1"/>
        <v>0</v>
      </c>
    </row>
    <row r="19" spans="1:13" ht="21" customHeight="1" x14ac:dyDescent="0.3">
      <c r="A19" s="26"/>
      <c r="B19" s="38" t="s">
        <v>36</v>
      </c>
      <c r="C19" s="39" t="s">
        <v>26</v>
      </c>
      <c r="D19" s="40">
        <v>227800</v>
      </c>
      <c r="E19" s="40" t="s">
        <v>30</v>
      </c>
      <c r="F19" s="40">
        <v>41194.39</v>
      </c>
      <c r="G19" s="40">
        <f t="shared" si="2"/>
        <v>18.083577699736612</v>
      </c>
      <c r="H19" s="40">
        <v>-186605.61</v>
      </c>
      <c r="I19" s="41"/>
      <c r="J19" s="42" t="s">
        <v>404</v>
      </c>
      <c r="K19" s="10"/>
      <c r="L19" s="1">
        <f t="shared" si="0"/>
        <v>18.083577699736612</v>
      </c>
      <c r="M19" s="75">
        <f t="shared" si="1"/>
        <v>0</v>
      </c>
    </row>
    <row r="20" spans="1:13" ht="21.6" x14ac:dyDescent="0.3">
      <c r="A20" s="26"/>
      <c r="B20" s="38" t="s">
        <v>37</v>
      </c>
      <c r="C20" s="39" t="s">
        <v>26</v>
      </c>
      <c r="D20" s="40">
        <v>15600</v>
      </c>
      <c r="E20" s="40" t="s">
        <v>30</v>
      </c>
      <c r="F20" s="40" t="s">
        <v>30</v>
      </c>
      <c r="G20" s="40"/>
      <c r="H20" s="40">
        <v>-15600</v>
      </c>
      <c r="I20" s="41"/>
      <c r="J20" s="42" t="s">
        <v>31</v>
      </c>
      <c r="K20" s="10"/>
      <c r="L20" s="1" t="e">
        <f t="shared" si="0"/>
        <v>#VALUE!</v>
      </c>
      <c r="M20" s="75" t="e">
        <f t="shared" si="1"/>
        <v>#VALUE!</v>
      </c>
    </row>
    <row r="21" spans="1:13" ht="21.6" x14ac:dyDescent="0.3">
      <c r="A21" s="26"/>
      <c r="B21" s="38" t="s">
        <v>38</v>
      </c>
      <c r="C21" s="39" t="s">
        <v>26</v>
      </c>
      <c r="D21" s="40" t="s">
        <v>30</v>
      </c>
      <c r="E21" s="40" t="s">
        <v>30</v>
      </c>
      <c r="F21" s="40">
        <v>11962.19</v>
      </c>
      <c r="G21" s="40"/>
      <c r="H21" s="40">
        <v>11962.19</v>
      </c>
      <c r="I21" s="41"/>
      <c r="J21" s="42" t="s">
        <v>31</v>
      </c>
      <c r="K21" s="10"/>
      <c r="L21" s="1" t="e">
        <f t="shared" si="0"/>
        <v>#VALUE!</v>
      </c>
      <c r="M21" s="75" t="e">
        <f t="shared" si="1"/>
        <v>#VALUE!</v>
      </c>
    </row>
    <row r="22" spans="1:13" ht="21.6" x14ac:dyDescent="0.3">
      <c r="A22" s="26"/>
      <c r="B22" s="38" t="s">
        <v>39</v>
      </c>
      <c r="C22" s="39" t="s">
        <v>26</v>
      </c>
      <c r="D22" s="40">
        <v>454310831.31</v>
      </c>
      <c r="E22" s="40" t="s">
        <v>30</v>
      </c>
      <c r="F22" s="40">
        <v>190100000</v>
      </c>
      <c r="G22" s="40">
        <f t="shared" si="2"/>
        <v>41.843598456996695</v>
      </c>
      <c r="H22" s="40">
        <v>-264210831.31</v>
      </c>
      <c r="I22" s="41"/>
      <c r="J22" s="42" t="s">
        <v>31</v>
      </c>
      <c r="K22" s="10"/>
      <c r="L22" s="1">
        <f t="shared" si="0"/>
        <v>41.843598456996688</v>
      </c>
      <c r="M22" s="75">
        <f t="shared" si="1"/>
        <v>0</v>
      </c>
    </row>
    <row r="23" spans="1:13" ht="21.6" x14ac:dyDescent="0.3">
      <c r="A23" s="26"/>
      <c r="B23" s="38" t="s">
        <v>40</v>
      </c>
      <c r="C23" s="39" t="s">
        <v>26</v>
      </c>
      <c r="D23" s="40">
        <v>18234618.52</v>
      </c>
      <c r="E23" s="40" t="s">
        <v>30</v>
      </c>
      <c r="F23" s="40">
        <v>18234618.52</v>
      </c>
      <c r="G23" s="40">
        <f t="shared" si="2"/>
        <v>100</v>
      </c>
      <c r="H23" s="40" t="s">
        <v>30</v>
      </c>
      <c r="I23" s="41"/>
      <c r="J23" s="42" t="s">
        <v>31</v>
      </c>
      <c r="K23" s="10"/>
      <c r="L23" s="1">
        <f t="shared" si="0"/>
        <v>100</v>
      </c>
      <c r="M23" s="75">
        <f t="shared" si="1"/>
        <v>0</v>
      </c>
    </row>
    <row r="24" spans="1:13" ht="21.6" x14ac:dyDescent="0.3">
      <c r="A24" s="26"/>
      <c r="B24" s="38" t="s">
        <v>41</v>
      </c>
      <c r="C24" s="39" t="s">
        <v>26</v>
      </c>
      <c r="D24" s="40">
        <v>4031400</v>
      </c>
      <c r="E24" s="40" t="s">
        <v>30</v>
      </c>
      <c r="F24" s="40" t="s">
        <v>30</v>
      </c>
      <c r="G24" s="40"/>
      <c r="H24" s="40">
        <v>-4031400</v>
      </c>
      <c r="I24" s="41"/>
      <c r="J24" s="42" t="s">
        <v>31</v>
      </c>
      <c r="K24" s="10"/>
      <c r="L24" s="1" t="e">
        <f t="shared" si="0"/>
        <v>#VALUE!</v>
      </c>
      <c r="M24" s="75" t="e">
        <f t="shared" si="1"/>
        <v>#VALUE!</v>
      </c>
    </row>
    <row r="25" spans="1:13" ht="21.6" x14ac:dyDescent="0.3">
      <c r="A25" s="26"/>
      <c r="B25" s="38" t="s">
        <v>42</v>
      </c>
      <c r="C25" s="39" t="s">
        <v>26</v>
      </c>
      <c r="D25" s="40">
        <v>605440660</v>
      </c>
      <c r="E25" s="40" t="s">
        <v>30</v>
      </c>
      <c r="F25" s="40" t="s">
        <v>30</v>
      </c>
      <c r="G25" s="40"/>
      <c r="H25" s="40">
        <v>-605440660</v>
      </c>
      <c r="I25" s="41"/>
      <c r="J25" s="42" t="s">
        <v>31</v>
      </c>
      <c r="K25" s="10"/>
      <c r="L25" s="1" t="e">
        <f t="shared" si="0"/>
        <v>#VALUE!</v>
      </c>
      <c r="M25" s="75" t="e">
        <f t="shared" si="1"/>
        <v>#VALUE!</v>
      </c>
    </row>
    <row r="26" spans="1:13" ht="21.6" x14ac:dyDescent="0.3">
      <c r="A26" s="26"/>
      <c r="B26" s="38" t="s">
        <v>43</v>
      </c>
      <c r="C26" s="39" t="s">
        <v>26</v>
      </c>
      <c r="D26" s="40">
        <v>16804204.600000001</v>
      </c>
      <c r="E26" s="40" t="s">
        <v>30</v>
      </c>
      <c r="F26" s="40">
        <v>3840000</v>
      </c>
      <c r="G26" s="40">
        <f t="shared" si="2"/>
        <v>22.851423744269336</v>
      </c>
      <c r="H26" s="40">
        <v>-12964204.6</v>
      </c>
      <c r="I26" s="41"/>
      <c r="J26" s="42" t="s">
        <v>31</v>
      </c>
      <c r="K26" s="10"/>
      <c r="L26" s="1">
        <f t="shared" si="0"/>
        <v>22.851423744269333</v>
      </c>
      <c r="M26" s="75">
        <f t="shared" si="1"/>
        <v>0</v>
      </c>
    </row>
    <row r="27" spans="1:13" ht="21.6" x14ac:dyDescent="0.3">
      <c r="A27" s="26"/>
      <c r="B27" s="38" t="s">
        <v>44</v>
      </c>
      <c r="C27" s="39" t="s">
        <v>26</v>
      </c>
      <c r="D27" s="40">
        <v>88747620</v>
      </c>
      <c r="E27" s="40" t="s">
        <v>30</v>
      </c>
      <c r="F27" s="40">
        <v>22186905</v>
      </c>
      <c r="G27" s="40">
        <f t="shared" si="2"/>
        <v>25</v>
      </c>
      <c r="H27" s="40">
        <v>-66560715</v>
      </c>
      <c r="I27" s="41"/>
      <c r="J27" s="42" t="s">
        <v>31</v>
      </c>
      <c r="K27" s="10"/>
      <c r="L27" s="1">
        <f t="shared" si="0"/>
        <v>25</v>
      </c>
      <c r="M27" s="75">
        <f t="shared" si="1"/>
        <v>0</v>
      </c>
    </row>
    <row r="28" spans="1:13" ht="21.6" x14ac:dyDescent="0.3">
      <c r="A28" s="26"/>
      <c r="B28" s="38" t="s">
        <v>45</v>
      </c>
      <c r="C28" s="39" t="s">
        <v>26</v>
      </c>
      <c r="D28" s="40" t="s">
        <v>30</v>
      </c>
      <c r="E28" s="40" t="s">
        <v>30</v>
      </c>
      <c r="F28" s="40">
        <v>-12960</v>
      </c>
      <c r="G28" s="40"/>
      <c r="H28" s="40">
        <v>-12960</v>
      </c>
      <c r="I28" s="41"/>
      <c r="J28" s="42" t="s">
        <v>31</v>
      </c>
      <c r="K28" s="10"/>
      <c r="L28" s="1" t="e">
        <f t="shared" si="0"/>
        <v>#VALUE!</v>
      </c>
      <c r="M28" s="75" t="e">
        <f t="shared" si="1"/>
        <v>#VALUE!</v>
      </c>
    </row>
    <row r="29" spans="1:13" ht="21.6" x14ac:dyDescent="0.3">
      <c r="A29" s="26"/>
      <c r="B29" s="38" t="s">
        <v>46</v>
      </c>
      <c r="C29" s="39" t="s">
        <v>26</v>
      </c>
      <c r="D29" s="40" t="s">
        <v>30</v>
      </c>
      <c r="E29" s="40" t="s">
        <v>30</v>
      </c>
      <c r="F29" s="40">
        <v>20000</v>
      </c>
      <c r="G29" s="40"/>
      <c r="H29" s="40">
        <v>20000</v>
      </c>
      <c r="I29" s="41"/>
      <c r="J29" s="42" t="s">
        <v>31</v>
      </c>
      <c r="K29" s="10"/>
      <c r="L29" s="1" t="e">
        <f t="shared" si="0"/>
        <v>#VALUE!</v>
      </c>
      <c r="M29" s="75" t="e">
        <f t="shared" si="1"/>
        <v>#VALUE!</v>
      </c>
    </row>
    <row r="30" spans="1:13" ht="21.6" x14ac:dyDescent="0.3">
      <c r="A30" s="26"/>
      <c r="B30" s="38" t="s">
        <v>47</v>
      </c>
      <c r="C30" s="39" t="s">
        <v>26</v>
      </c>
      <c r="D30" s="40">
        <v>670000</v>
      </c>
      <c r="E30" s="40" t="s">
        <v>30</v>
      </c>
      <c r="F30" s="40">
        <v>135000</v>
      </c>
      <c r="G30" s="40">
        <f t="shared" si="2"/>
        <v>20.149253731343283</v>
      </c>
      <c r="H30" s="40">
        <v>-535000</v>
      </c>
      <c r="I30" s="41"/>
      <c r="J30" s="42" t="s">
        <v>31</v>
      </c>
      <c r="K30" s="10"/>
      <c r="L30" s="1">
        <f t="shared" si="0"/>
        <v>20.149253731343283</v>
      </c>
      <c r="M30" s="75">
        <f t="shared" si="1"/>
        <v>0</v>
      </c>
    </row>
    <row r="31" spans="1:13" ht="21.6" x14ac:dyDescent="0.3">
      <c r="A31" s="26"/>
      <c r="B31" s="38" t="s">
        <v>48</v>
      </c>
      <c r="C31" s="39" t="s">
        <v>26</v>
      </c>
      <c r="D31" s="40">
        <v>1997500</v>
      </c>
      <c r="E31" s="40" t="s">
        <v>30</v>
      </c>
      <c r="F31" s="40" t="s">
        <v>30</v>
      </c>
      <c r="G31" s="40"/>
      <c r="H31" s="40">
        <v>-1997500</v>
      </c>
      <c r="I31" s="41"/>
      <c r="J31" s="42" t="s">
        <v>31</v>
      </c>
      <c r="K31" s="10"/>
      <c r="L31" s="1" t="e">
        <f t="shared" si="0"/>
        <v>#VALUE!</v>
      </c>
      <c r="M31" s="75" t="e">
        <f t="shared" si="1"/>
        <v>#VALUE!</v>
      </c>
    </row>
    <row r="32" spans="1:13" ht="21.6" x14ac:dyDescent="0.3">
      <c r="A32" s="26"/>
      <c r="B32" s="38" t="s">
        <v>49</v>
      </c>
      <c r="C32" s="39" t="s">
        <v>26</v>
      </c>
      <c r="D32" s="40">
        <v>505114000</v>
      </c>
      <c r="E32" s="40" t="s">
        <v>30</v>
      </c>
      <c r="F32" s="40">
        <v>121894391.89</v>
      </c>
      <c r="G32" s="40">
        <f t="shared" si="2"/>
        <v>24.132055712175866</v>
      </c>
      <c r="H32" s="40">
        <v>-383219608.11000001</v>
      </c>
      <c r="I32" s="41"/>
      <c r="J32" s="42" t="s">
        <v>31</v>
      </c>
      <c r="K32" s="10"/>
      <c r="L32" s="1">
        <f t="shared" si="0"/>
        <v>24.132055712175866</v>
      </c>
      <c r="M32" s="75">
        <f t="shared" si="1"/>
        <v>0</v>
      </c>
    </row>
    <row r="33" spans="1:13" ht="21.6" x14ac:dyDescent="0.3">
      <c r="A33" s="26"/>
      <c r="B33" s="38" t="s">
        <v>50</v>
      </c>
      <c r="C33" s="39" t="s">
        <v>26</v>
      </c>
      <c r="D33" s="40">
        <v>52822000</v>
      </c>
      <c r="E33" s="40" t="s">
        <v>30</v>
      </c>
      <c r="F33" s="40">
        <v>19516743.690000001</v>
      </c>
      <c r="G33" s="40">
        <f t="shared" si="2"/>
        <v>36.948134659800843</v>
      </c>
      <c r="H33" s="40">
        <v>-33305256.309999999</v>
      </c>
      <c r="I33" s="41"/>
      <c r="J33" s="42" t="s">
        <v>31</v>
      </c>
      <c r="K33" s="10"/>
      <c r="L33" s="1">
        <f t="shared" si="0"/>
        <v>36.948134659800843</v>
      </c>
      <c r="M33" s="75">
        <f t="shared" si="1"/>
        <v>0</v>
      </c>
    </row>
    <row r="34" spans="1:13" ht="21.6" x14ac:dyDescent="0.3">
      <c r="A34" s="26"/>
      <c r="B34" s="38" t="s">
        <v>51</v>
      </c>
      <c r="C34" s="39" t="s">
        <v>26</v>
      </c>
      <c r="D34" s="40">
        <v>11124000</v>
      </c>
      <c r="E34" s="40" t="s">
        <v>30</v>
      </c>
      <c r="F34" s="40">
        <v>2921820.91</v>
      </c>
      <c r="G34" s="40">
        <f t="shared" si="2"/>
        <v>26.265919723121179</v>
      </c>
      <c r="H34" s="40">
        <v>-8202179.0899999999</v>
      </c>
      <c r="I34" s="41"/>
      <c r="J34" s="42" t="s">
        <v>31</v>
      </c>
      <c r="K34" s="10"/>
      <c r="L34" s="1">
        <f t="shared" si="0"/>
        <v>26.265919723121179</v>
      </c>
      <c r="M34" s="75">
        <f t="shared" si="1"/>
        <v>0</v>
      </c>
    </row>
    <row r="35" spans="1:13" ht="21.6" x14ac:dyDescent="0.3">
      <c r="A35" s="26"/>
      <c r="B35" s="38" t="s">
        <v>52</v>
      </c>
      <c r="C35" s="39" t="s">
        <v>26</v>
      </c>
      <c r="D35" s="40">
        <v>465000</v>
      </c>
      <c r="E35" s="40" t="s">
        <v>30</v>
      </c>
      <c r="F35" s="40">
        <v>2716.19</v>
      </c>
      <c r="G35" s="40">
        <f t="shared" si="2"/>
        <v>0.58412688172043015</v>
      </c>
      <c r="H35" s="40">
        <v>-462283.81</v>
      </c>
      <c r="I35" s="41"/>
      <c r="J35" s="42" t="s">
        <v>392</v>
      </c>
      <c r="K35" s="10"/>
      <c r="L35" s="1">
        <f t="shared" si="0"/>
        <v>0.58412688172043015</v>
      </c>
      <c r="M35" s="75">
        <f t="shared" si="1"/>
        <v>0</v>
      </c>
    </row>
    <row r="36" spans="1:13" ht="21.6" x14ac:dyDescent="0.3">
      <c r="A36" s="26"/>
      <c r="B36" s="38" t="s">
        <v>53</v>
      </c>
      <c r="C36" s="39" t="s">
        <v>26</v>
      </c>
      <c r="D36" s="40">
        <v>134000</v>
      </c>
      <c r="E36" s="40" t="s">
        <v>30</v>
      </c>
      <c r="F36" s="40">
        <v>43783.519999999997</v>
      </c>
      <c r="G36" s="40">
        <f t="shared" si="2"/>
        <v>32.674268656716414</v>
      </c>
      <c r="H36" s="40">
        <v>-90216.48</v>
      </c>
      <c r="I36" s="41"/>
      <c r="J36" s="42" t="s">
        <v>31</v>
      </c>
      <c r="K36" s="10"/>
      <c r="L36" s="1">
        <f t="shared" si="0"/>
        <v>32.674268656716414</v>
      </c>
      <c r="M36" s="75">
        <f t="shared" si="1"/>
        <v>0</v>
      </c>
    </row>
    <row r="37" spans="1:13" ht="21.6" x14ac:dyDescent="0.3">
      <c r="A37" s="26"/>
      <c r="B37" s="38" t="s">
        <v>54</v>
      </c>
      <c r="C37" s="39" t="s">
        <v>26</v>
      </c>
      <c r="D37" s="40">
        <v>10035500</v>
      </c>
      <c r="E37" s="40" t="s">
        <v>30</v>
      </c>
      <c r="F37" s="40" t="s">
        <v>30</v>
      </c>
      <c r="G37" s="40"/>
      <c r="H37" s="40">
        <v>-10035500</v>
      </c>
      <c r="I37" s="41"/>
      <c r="J37" s="42" t="s">
        <v>31</v>
      </c>
      <c r="K37" s="10"/>
      <c r="L37" s="1" t="e">
        <f t="shared" si="0"/>
        <v>#VALUE!</v>
      </c>
      <c r="M37" s="75" t="e">
        <f t="shared" si="1"/>
        <v>#VALUE!</v>
      </c>
    </row>
    <row r="38" spans="1:13" ht="21.6" x14ac:dyDescent="0.3">
      <c r="A38" s="26"/>
      <c r="B38" s="38" t="s">
        <v>55</v>
      </c>
      <c r="C38" s="39" t="s">
        <v>26</v>
      </c>
      <c r="D38" s="40">
        <v>59640000</v>
      </c>
      <c r="E38" s="40" t="s">
        <v>30</v>
      </c>
      <c r="F38" s="40">
        <v>12843898.43</v>
      </c>
      <c r="G38" s="40">
        <f t="shared" si="2"/>
        <v>21.53571165325285</v>
      </c>
      <c r="H38" s="40">
        <v>-46796101.57</v>
      </c>
      <c r="I38" s="41"/>
      <c r="J38" s="42" t="s">
        <v>31</v>
      </c>
      <c r="K38" s="10"/>
      <c r="L38" s="1">
        <f t="shared" si="0"/>
        <v>21.53571165325285</v>
      </c>
      <c r="M38" s="75">
        <f t="shared" si="1"/>
        <v>0</v>
      </c>
    </row>
    <row r="39" spans="1:13" ht="21.6" x14ac:dyDescent="0.3">
      <c r="A39" s="26"/>
      <c r="B39" s="38" t="s">
        <v>56</v>
      </c>
      <c r="C39" s="39" t="s">
        <v>26</v>
      </c>
      <c r="D39" s="40">
        <v>1000000</v>
      </c>
      <c r="E39" s="40" t="s">
        <v>30</v>
      </c>
      <c r="F39" s="40">
        <v>224447.26</v>
      </c>
      <c r="G39" s="40">
        <f t="shared" si="2"/>
        <v>22.444725999999999</v>
      </c>
      <c r="H39" s="40">
        <v>-775552.74</v>
      </c>
      <c r="I39" s="41"/>
      <c r="J39" s="42" t="s">
        <v>31</v>
      </c>
      <c r="K39" s="10"/>
      <c r="L39" s="1">
        <f t="shared" si="0"/>
        <v>22.444725999999999</v>
      </c>
      <c r="M39" s="75">
        <f t="shared" si="1"/>
        <v>0</v>
      </c>
    </row>
    <row r="40" spans="1:13" ht="21.6" x14ac:dyDescent="0.3">
      <c r="A40" s="26"/>
      <c r="B40" s="38" t="s">
        <v>57</v>
      </c>
      <c r="C40" s="39" t="s">
        <v>26</v>
      </c>
      <c r="D40" s="40">
        <v>61000</v>
      </c>
      <c r="E40" s="40" t="s">
        <v>30</v>
      </c>
      <c r="F40" s="40">
        <v>6125.3</v>
      </c>
      <c r="G40" s="40">
        <f t="shared" si="2"/>
        <v>10.041475409836066</v>
      </c>
      <c r="H40" s="40">
        <v>-54874.7</v>
      </c>
      <c r="I40" s="41"/>
      <c r="J40" s="42" t="s">
        <v>393</v>
      </c>
      <c r="K40" s="10"/>
      <c r="L40" s="1">
        <f t="shared" si="0"/>
        <v>10.041475409836066</v>
      </c>
      <c r="M40" s="75">
        <f t="shared" si="1"/>
        <v>0</v>
      </c>
    </row>
    <row r="41" spans="1:13" ht="31.8" x14ac:dyDescent="0.3">
      <c r="A41" s="26"/>
      <c r="B41" s="38" t="s">
        <v>58</v>
      </c>
      <c r="C41" s="39" t="s">
        <v>26</v>
      </c>
      <c r="D41" s="40">
        <v>7250000</v>
      </c>
      <c r="E41" s="40" t="s">
        <v>30</v>
      </c>
      <c r="F41" s="40">
        <v>816.03</v>
      </c>
      <c r="G41" s="40">
        <f t="shared" si="2"/>
        <v>1.1255586206896552E-2</v>
      </c>
      <c r="H41" s="40">
        <v>-7249183.9699999997</v>
      </c>
      <c r="I41" s="41"/>
      <c r="J41" s="42" t="s">
        <v>398</v>
      </c>
      <c r="K41" s="10"/>
      <c r="L41" s="1">
        <f t="shared" si="0"/>
        <v>1.1255586206896552E-2</v>
      </c>
      <c r="M41" s="75">
        <f t="shared" si="1"/>
        <v>0</v>
      </c>
    </row>
    <row r="42" spans="1:13" ht="31.8" x14ac:dyDescent="0.3">
      <c r="A42" s="26"/>
      <c r="B42" s="38" t="s">
        <v>59</v>
      </c>
      <c r="C42" s="39" t="s">
        <v>26</v>
      </c>
      <c r="D42" s="40">
        <v>112783000</v>
      </c>
      <c r="E42" s="40" t="s">
        <v>30</v>
      </c>
      <c r="F42" s="40">
        <v>8070115.7699999996</v>
      </c>
      <c r="G42" s="40">
        <f t="shared" si="2"/>
        <v>7.1554363423565608</v>
      </c>
      <c r="H42" s="40">
        <v>-104712884.23</v>
      </c>
      <c r="I42" s="41"/>
      <c r="J42" s="42" t="s">
        <v>394</v>
      </c>
      <c r="K42" s="10"/>
      <c r="L42" s="1">
        <f t="shared" si="0"/>
        <v>7.1554363423565608</v>
      </c>
      <c r="M42" s="75">
        <f t="shared" si="1"/>
        <v>0</v>
      </c>
    </row>
    <row r="43" spans="1:13" ht="31.8" x14ac:dyDescent="0.3">
      <c r="A43" s="26"/>
      <c r="B43" s="38" t="s">
        <v>60</v>
      </c>
      <c r="C43" s="39" t="s">
        <v>26</v>
      </c>
      <c r="D43" s="40">
        <v>32914000</v>
      </c>
      <c r="E43" s="40" t="s">
        <v>30</v>
      </c>
      <c r="F43" s="40">
        <v>789340.42</v>
      </c>
      <c r="G43" s="40">
        <f t="shared" si="2"/>
        <v>2.3981904964452818</v>
      </c>
      <c r="H43" s="40">
        <v>-32124659.579999998</v>
      </c>
      <c r="I43" s="41"/>
      <c r="J43" s="42" t="s">
        <v>394</v>
      </c>
      <c r="K43" s="10"/>
      <c r="L43" s="1">
        <f t="shared" si="0"/>
        <v>2.3981904964452818</v>
      </c>
      <c r="M43" s="75">
        <f t="shared" si="1"/>
        <v>0</v>
      </c>
    </row>
    <row r="44" spans="1:13" ht="21.6" customHeight="1" x14ac:dyDescent="0.3">
      <c r="A44" s="26"/>
      <c r="B44" s="38" t="s">
        <v>61</v>
      </c>
      <c r="C44" s="39" t="s">
        <v>26</v>
      </c>
      <c r="D44" s="40">
        <v>34744000</v>
      </c>
      <c r="E44" s="40" t="s">
        <v>30</v>
      </c>
      <c r="F44" s="40">
        <v>3138175.27</v>
      </c>
      <c r="G44" s="40">
        <f t="shared" si="2"/>
        <v>9.0322797317522454</v>
      </c>
      <c r="H44" s="40">
        <v>-31605824.73</v>
      </c>
      <c r="I44" s="41"/>
      <c r="J44" s="42" t="s">
        <v>406</v>
      </c>
      <c r="K44" s="10"/>
      <c r="L44" s="1">
        <f t="shared" si="0"/>
        <v>9.0322797317522454</v>
      </c>
      <c r="M44" s="75">
        <f t="shared" si="1"/>
        <v>0</v>
      </c>
    </row>
    <row r="45" spans="1:13" ht="21.6" x14ac:dyDescent="0.3">
      <c r="A45" s="26"/>
      <c r="B45" s="38" t="s">
        <v>62</v>
      </c>
      <c r="C45" s="39" t="s">
        <v>26</v>
      </c>
      <c r="D45" s="40">
        <v>2045000</v>
      </c>
      <c r="E45" s="40" t="s">
        <v>30</v>
      </c>
      <c r="F45" s="40" t="s">
        <v>30</v>
      </c>
      <c r="G45" s="40"/>
      <c r="H45" s="40">
        <v>-2045000</v>
      </c>
      <c r="I45" s="41"/>
      <c r="J45" s="42" t="s">
        <v>31</v>
      </c>
      <c r="K45" s="10"/>
      <c r="L45" s="1" t="e">
        <f t="shared" si="0"/>
        <v>#VALUE!</v>
      </c>
      <c r="M45" s="75" t="e">
        <f t="shared" si="1"/>
        <v>#VALUE!</v>
      </c>
    </row>
    <row r="46" spans="1:13" ht="21.6" x14ac:dyDescent="0.3">
      <c r="A46" s="26"/>
      <c r="B46" s="38" t="s">
        <v>63</v>
      </c>
      <c r="C46" s="39" t="s">
        <v>26</v>
      </c>
      <c r="D46" s="40">
        <v>200000</v>
      </c>
      <c r="E46" s="40" t="s">
        <v>30</v>
      </c>
      <c r="F46" s="40">
        <v>1570</v>
      </c>
      <c r="G46" s="40">
        <f t="shared" si="2"/>
        <v>0.78500000000000003</v>
      </c>
      <c r="H46" s="40">
        <v>-198430</v>
      </c>
      <c r="I46" s="41"/>
      <c r="J46" s="42" t="s">
        <v>393</v>
      </c>
      <c r="K46" s="10"/>
      <c r="L46" s="1">
        <f t="shared" si="0"/>
        <v>0.78499999999999992</v>
      </c>
      <c r="M46" s="75">
        <f t="shared" si="1"/>
        <v>0</v>
      </c>
    </row>
    <row r="47" spans="1:13" ht="21.6" x14ac:dyDescent="0.3">
      <c r="A47" s="26"/>
      <c r="B47" s="38" t="s">
        <v>64</v>
      </c>
      <c r="C47" s="39" t="s">
        <v>26</v>
      </c>
      <c r="D47" s="40" t="s">
        <v>30</v>
      </c>
      <c r="E47" s="40" t="s">
        <v>30</v>
      </c>
      <c r="F47" s="40">
        <v>223490.27</v>
      </c>
      <c r="G47" s="40"/>
      <c r="H47" s="40">
        <v>223490.27</v>
      </c>
      <c r="I47" s="41"/>
      <c r="J47" s="42" t="s">
        <v>31</v>
      </c>
      <c r="K47" s="10"/>
      <c r="L47" s="1" t="e">
        <f t="shared" si="0"/>
        <v>#VALUE!</v>
      </c>
      <c r="M47" s="75" t="e">
        <f t="shared" si="1"/>
        <v>#VALUE!</v>
      </c>
    </row>
    <row r="48" spans="1:13" ht="21.6" x14ac:dyDescent="0.3">
      <c r="A48" s="26"/>
      <c r="B48" s="38" t="s">
        <v>65</v>
      </c>
      <c r="C48" s="39" t="s">
        <v>26</v>
      </c>
      <c r="D48" s="40" t="s">
        <v>30</v>
      </c>
      <c r="E48" s="40" t="s">
        <v>30</v>
      </c>
      <c r="F48" s="40">
        <v>-2000</v>
      </c>
      <c r="G48" s="40"/>
      <c r="H48" s="40">
        <v>-2000</v>
      </c>
      <c r="I48" s="41"/>
      <c r="J48" s="42" t="s">
        <v>31</v>
      </c>
      <c r="K48" s="10"/>
      <c r="L48" s="1" t="e">
        <f t="shared" si="0"/>
        <v>#VALUE!</v>
      </c>
      <c r="M48" s="75" t="e">
        <f t="shared" si="1"/>
        <v>#VALUE!</v>
      </c>
    </row>
    <row r="49" spans="1:13" ht="21.6" x14ac:dyDescent="0.3">
      <c r="A49" s="26"/>
      <c r="B49" s="38" t="s">
        <v>66</v>
      </c>
      <c r="C49" s="39" t="s">
        <v>26</v>
      </c>
      <c r="D49" s="40">
        <v>2314189.25</v>
      </c>
      <c r="E49" s="40" t="s">
        <v>30</v>
      </c>
      <c r="F49" s="40">
        <v>578547</v>
      </c>
      <c r="G49" s="40">
        <f t="shared" si="2"/>
        <v>24.999986496350719</v>
      </c>
      <c r="H49" s="40">
        <v>-1735642.25</v>
      </c>
      <c r="I49" s="41"/>
      <c r="J49" s="42" t="s">
        <v>31</v>
      </c>
      <c r="K49" s="10"/>
      <c r="L49" s="1">
        <f t="shared" si="0"/>
        <v>24.999986496350722</v>
      </c>
      <c r="M49" s="75">
        <f t="shared" si="1"/>
        <v>0</v>
      </c>
    </row>
    <row r="50" spans="1:13" ht="21.6" x14ac:dyDescent="0.3">
      <c r="A50" s="26"/>
      <c r="B50" s="38" t="s">
        <v>67</v>
      </c>
      <c r="C50" s="39" t="s">
        <v>26</v>
      </c>
      <c r="D50" s="40" t="s">
        <v>30</v>
      </c>
      <c r="E50" s="40" t="s">
        <v>30</v>
      </c>
      <c r="F50" s="40">
        <v>-345.39</v>
      </c>
      <c r="G50" s="40"/>
      <c r="H50" s="40">
        <v>-345.39</v>
      </c>
      <c r="I50" s="41"/>
      <c r="J50" s="42" t="s">
        <v>31</v>
      </c>
      <c r="K50" s="10"/>
      <c r="L50" s="1" t="e">
        <f t="shared" si="0"/>
        <v>#VALUE!</v>
      </c>
      <c r="M50" s="75" t="e">
        <f t="shared" si="1"/>
        <v>#VALUE!</v>
      </c>
    </row>
    <row r="51" spans="1:13" ht="21.6" x14ac:dyDescent="0.3">
      <c r="A51" s="26"/>
      <c r="B51" s="38" t="s">
        <v>68</v>
      </c>
      <c r="C51" s="39" t="s">
        <v>26</v>
      </c>
      <c r="D51" s="40">
        <v>51170388</v>
      </c>
      <c r="E51" s="40" t="s">
        <v>30</v>
      </c>
      <c r="F51" s="40">
        <v>51170388</v>
      </c>
      <c r="G51" s="40">
        <f t="shared" si="2"/>
        <v>100</v>
      </c>
      <c r="H51" s="40" t="s">
        <v>30</v>
      </c>
      <c r="I51" s="41"/>
      <c r="J51" s="42" t="s">
        <v>31</v>
      </c>
      <c r="K51" s="10"/>
      <c r="L51" s="1">
        <f t="shared" si="0"/>
        <v>100</v>
      </c>
      <c r="M51" s="75">
        <f t="shared" si="1"/>
        <v>0</v>
      </c>
    </row>
    <row r="52" spans="1:13" ht="21.6" x14ac:dyDescent="0.3">
      <c r="A52" s="26"/>
      <c r="B52" s="38" t="s">
        <v>69</v>
      </c>
      <c r="C52" s="39" t="s">
        <v>26</v>
      </c>
      <c r="D52" s="40">
        <v>244682727.27000001</v>
      </c>
      <c r="E52" s="40" t="s">
        <v>30</v>
      </c>
      <c r="F52" s="40">
        <v>204545452.50999999</v>
      </c>
      <c r="G52" s="40">
        <f t="shared" si="2"/>
        <v>83.596196099404381</v>
      </c>
      <c r="H52" s="40">
        <v>-40137274.759999998</v>
      </c>
      <c r="I52" s="41"/>
      <c r="J52" s="42" t="s">
        <v>31</v>
      </c>
      <c r="K52" s="10"/>
      <c r="L52" s="1">
        <f t="shared" si="0"/>
        <v>83.596196099404381</v>
      </c>
      <c r="M52" s="75">
        <f t="shared" si="1"/>
        <v>0</v>
      </c>
    </row>
    <row r="53" spans="1:13" ht="21.6" x14ac:dyDescent="0.3">
      <c r="A53" s="26"/>
      <c r="B53" s="38" t="s">
        <v>70</v>
      </c>
      <c r="C53" s="39" t="s">
        <v>26</v>
      </c>
      <c r="D53" s="40">
        <v>80000000</v>
      </c>
      <c r="E53" s="40" t="s">
        <v>30</v>
      </c>
      <c r="F53" s="40" t="s">
        <v>30</v>
      </c>
      <c r="G53" s="40"/>
      <c r="H53" s="40">
        <v>-80000000</v>
      </c>
      <c r="I53" s="41"/>
      <c r="J53" s="42" t="s">
        <v>31</v>
      </c>
      <c r="K53" s="10"/>
      <c r="L53" s="1" t="e">
        <f t="shared" si="0"/>
        <v>#VALUE!</v>
      </c>
      <c r="M53" s="75" t="e">
        <f t="shared" si="1"/>
        <v>#VALUE!</v>
      </c>
    </row>
    <row r="54" spans="1:13" ht="21.6" x14ac:dyDescent="0.3">
      <c r="A54" s="26"/>
      <c r="B54" s="38" t="s">
        <v>71</v>
      </c>
      <c r="C54" s="39" t="s">
        <v>26</v>
      </c>
      <c r="D54" s="40" t="s">
        <v>30</v>
      </c>
      <c r="E54" s="40" t="s">
        <v>30</v>
      </c>
      <c r="F54" s="40">
        <v>-282295.06</v>
      </c>
      <c r="G54" s="40"/>
      <c r="H54" s="40">
        <v>-282295.06</v>
      </c>
      <c r="I54" s="41"/>
      <c r="J54" s="42" t="s">
        <v>31</v>
      </c>
      <c r="K54" s="10"/>
      <c r="L54" s="1" t="e">
        <f t="shared" si="0"/>
        <v>#VALUE!</v>
      </c>
      <c r="M54" s="75" t="e">
        <f t="shared" si="1"/>
        <v>#VALUE!</v>
      </c>
    </row>
    <row r="55" spans="1:13" ht="21.6" x14ac:dyDescent="0.3">
      <c r="A55" s="26"/>
      <c r="B55" s="38" t="s">
        <v>72</v>
      </c>
      <c r="C55" s="39" t="s">
        <v>26</v>
      </c>
      <c r="D55" s="40">
        <v>20000</v>
      </c>
      <c r="E55" s="40" t="s">
        <v>30</v>
      </c>
      <c r="F55" s="40">
        <v>76816.639999999999</v>
      </c>
      <c r="G55" s="40">
        <f t="shared" si="2"/>
        <v>384.08319999999998</v>
      </c>
      <c r="H55" s="40">
        <v>56816.639999999999</v>
      </c>
      <c r="I55" s="41"/>
      <c r="J55" s="42" t="s">
        <v>31</v>
      </c>
      <c r="K55" s="10"/>
      <c r="L55" s="1">
        <f t="shared" si="0"/>
        <v>384.08319999999998</v>
      </c>
      <c r="M55" s="75">
        <f t="shared" si="1"/>
        <v>0</v>
      </c>
    </row>
    <row r="56" spans="1:13" ht="21.6" x14ac:dyDescent="0.3">
      <c r="A56" s="26"/>
      <c r="B56" s="38" t="s">
        <v>73</v>
      </c>
      <c r="C56" s="39" t="s">
        <v>26</v>
      </c>
      <c r="D56" s="40" t="s">
        <v>30</v>
      </c>
      <c r="E56" s="40" t="s">
        <v>30</v>
      </c>
      <c r="F56" s="40">
        <v>-24960</v>
      </c>
      <c r="G56" s="40"/>
      <c r="H56" s="40">
        <v>-24960</v>
      </c>
      <c r="I56" s="41"/>
      <c r="J56" s="42" t="s">
        <v>31</v>
      </c>
      <c r="K56" s="10"/>
      <c r="L56" s="1" t="e">
        <f t="shared" si="0"/>
        <v>#VALUE!</v>
      </c>
      <c r="M56" s="75" t="e">
        <f t="shared" si="1"/>
        <v>#VALUE!</v>
      </c>
    </row>
    <row r="57" spans="1:13" ht="21.6" x14ac:dyDescent="0.3">
      <c r="A57" s="26"/>
      <c r="B57" s="38" t="s">
        <v>74</v>
      </c>
      <c r="C57" s="39" t="s">
        <v>26</v>
      </c>
      <c r="D57" s="40">
        <v>10367400</v>
      </c>
      <c r="E57" s="40" t="s">
        <v>30</v>
      </c>
      <c r="F57" s="40">
        <v>3217400</v>
      </c>
      <c r="G57" s="40">
        <f t="shared" si="2"/>
        <v>31.03381754345352</v>
      </c>
      <c r="H57" s="40">
        <v>-7150000</v>
      </c>
      <c r="I57" s="41"/>
      <c r="J57" s="42" t="s">
        <v>31</v>
      </c>
      <c r="K57" s="10"/>
      <c r="L57" s="1">
        <f t="shared" si="0"/>
        <v>31.03381754345352</v>
      </c>
      <c r="M57" s="75">
        <f t="shared" si="1"/>
        <v>0</v>
      </c>
    </row>
    <row r="58" spans="1:13" x14ac:dyDescent="0.3">
      <c r="A58" s="26"/>
      <c r="B58" s="38" t="s">
        <v>75</v>
      </c>
      <c r="C58" s="39" t="s">
        <v>26</v>
      </c>
      <c r="D58" s="40">
        <v>5334905.8600000003</v>
      </c>
      <c r="E58" s="40" t="s">
        <v>30</v>
      </c>
      <c r="F58" s="40">
        <v>800000</v>
      </c>
      <c r="G58" s="40">
        <f t="shared" si="2"/>
        <v>14.995578572402399</v>
      </c>
      <c r="H58" s="40">
        <v>-4534905.8600000003</v>
      </c>
      <c r="I58" s="41"/>
      <c r="J58" s="42" t="s">
        <v>405</v>
      </c>
      <c r="K58" s="10"/>
      <c r="L58" s="1">
        <f t="shared" si="0"/>
        <v>14.995578572402399</v>
      </c>
      <c r="M58" s="75">
        <f t="shared" si="1"/>
        <v>0</v>
      </c>
    </row>
    <row r="59" spans="1:13" x14ac:dyDescent="0.3">
      <c r="A59" s="26"/>
      <c r="B59" s="38" t="s">
        <v>76</v>
      </c>
      <c r="C59" s="39" t="s">
        <v>26</v>
      </c>
      <c r="D59" s="40">
        <v>10710420</v>
      </c>
      <c r="E59" s="40" t="s">
        <v>30</v>
      </c>
      <c r="F59" s="40">
        <v>1700000</v>
      </c>
      <c r="G59" s="40">
        <f t="shared" si="2"/>
        <v>15.872393426214845</v>
      </c>
      <c r="H59" s="40">
        <v>-9010420</v>
      </c>
      <c r="I59" s="41"/>
      <c r="J59" s="42" t="s">
        <v>405</v>
      </c>
      <c r="K59" s="10"/>
      <c r="L59" s="1">
        <f t="shared" si="0"/>
        <v>15.872393426214845</v>
      </c>
      <c r="M59" s="75">
        <f t="shared" si="1"/>
        <v>0</v>
      </c>
    </row>
    <row r="60" spans="1:13" ht="21.6" x14ac:dyDescent="0.3">
      <c r="A60" s="26"/>
      <c r="B60" s="38" t="s">
        <v>77</v>
      </c>
      <c r="C60" s="39" t="s">
        <v>26</v>
      </c>
      <c r="D60" s="40" t="s">
        <v>30</v>
      </c>
      <c r="E60" s="40" t="s">
        <v>30</v>
      </c>
      <c r="F60" s="40">
        <v>-1727143.05</v>
      </c>
      <c r="G60" s="40"/>
      <c r="H60" s="40">
        <v>-1727143.05</v>
      </c>
      <c r="I60" s="41"/>
      <c r="J60" s="42" t="s">
        <v>31</v>
      </c>
      <c r="K60" s="10"/>
      <c r="L60" s="1" t="e">
        <f t="shared" si="0"/>
        <v>#VALUE!</v>
      </c>
      <c r="M60" s="75" t="e">
        <f t="shared" si="1"/>
        <v>#VALUE!</v>
      </c>
    </row>
    <row r="61" spans="1:13" x14ac:dyDescent="0.3">
      <c r="A61" s="26"/>
      <c r="B61" s="38" t="s">
        <v>78</v>
      </c>
      <c r="C61" s="39" t="s">
        <v>26</v>
      </c>
      <c r="D61" s="40">
        <v>38940000</v>
      </c>
      <c r="E61" s="40" t="s">
        <v>30</v>
      </c>
      <c r="F61" s="40">
        <v>6616103.8499999996</v>
      </c>
      <c r="G61" s="40">
        <f t="shared" si="2"/>
        <v>16.990508089368259</v>
      </c>
      <c r="H61" s="40">
        <v>-32323896.149999999</v>
      </c>
      <c r="I61" s="41"/>
      <c r="J61" s="42" t="s">
        <v>399</v>
      </c>
      <c r="K61" s="10"/>
      <c r="L61" s="1">
        <f t="shared" si="0"/>
        <v>16.990508089368259</v>
      </c>
      <c r="M61" s="75">
        <f t="shared" si="1"/>
        <v>0</v>
      </c>
    </row>
    <row r="62" spans="1:13" ht="21.6" x14ac:dyDescent="0.3">
      <c r="A62" s="26"/>
      <c r="B62" s="38" t="s">
        <v>79</v>
      </c>
      <c r="C62" s="39" t="s">
        <v>26</v>
      </c>
      <c r="D62" s="40">
        <v>1000000</v>
      </c>
      <c r="E62" s="40" t="s">
        <v>30</v>
      </c>
      <c r="F62" s="40">
        <v>2647306.94</v>
      </c>
      <c r="G62" s="40">
        <f t="shared" si="2"/>
        <v>264.73069399999997</v>
      </c>
      <c r="H62" s="40">
        <v>1647306.94</v>
      </c>
      <c r="I62" s="41"/>
      <c r="J62" s="42" t="s">
        <v>31</v>
      </c>
      <c r="K62" s="10"/>
      <c r="L62" s="1">
        <f t="shared" si="0"/>
        <v>264.73069399999997</v>
      </c>
      <c r="M62" s="75">
        <f t="shared" si="1"/>
        <v>0</v>
      </c>
    </row>
    <row r="63" spans="1:13" ht="21.6" x14ac:dyDescent="0.3">
      <c r="A63" s="26"/>
      <c r="B63" s="38" t="s">
        <v>80</v>
      </c>
      <c r="C63" s="39" t="s">
        <v>26</v>
      </c>
      <c r="D63" s="40" t="s">
        <v>30</v>
      </c>
      <c r="E63" s="40" t="s">
        <v>30</v>
      </c>
      <c r="F63" s="40">
        <v>20380.59</v>
      </c>
      <c r="G63" s="40"/>
      <c r="H63" s="40">
        <v>20380.59</v>
      </c>
      <c r="I63" s="41"/>
      <c r="J63" s="42" t="s">
        <v>31</v>
      </c>
      <c r="K63" s="10"/>
      <c r="L63" s="1" t="e">
        <f t="shared" si="0"/>
        <v>#VALUE!</v>
      </c>
      <c r="M63" s="75" t="e">
        <f t="shared" si="1"/>
        <v>#VALUE!</v>
      </c>
    </row>
    <row r="64" spans="1:13" x14ac:dyDescent="0.3">
      <c r="A64" s="26"/>
      <c r="B64" s="38" t="s">
        <v>81</v>
      </c>
      <c r="C64" s="39" t="s">
        <v>26</v>
      </c>
      <c r="D64" s="40">
        <v>8000000</v>
      </c>
      <c r="E64" s="40" t="s">
        <v>30</v>
      </c>
      <c r="F64" s="40">
        <v>1364733.6</v>
      </c>
      <c r="G64" s="40">
        <f t="shared" si="2"/>
        <v>17.059170000000002</v>
      </c>
      <c r="H64" s="40">
        <v>-6635266.4000000004</v>
      </c>
      <c r="I64" s="41"/>
      <c r="J64" s="42" t="s">
        <v>396</v>
      </c>
      <c r="K64" s="10"/>
      <c r="L64" s="1">
        <f t="shared" si="0"/>
        <v>17.059170000000002</v>
      </c>
      <c r="M64" s="75">
        <f t="shared" si="1"/>
        <v>0</v>
      </c>
    </row>
    <row r="65" spans="1:13" ht="21.6" x14ac:dyDescent="0.3">
      <c r="A65" s="26"/>
      <c r="B65" s="38" t="s">
        <v>82</v>
      </c>
      <c r="C65" s="39" t="s">
        <v>26</v>
      </c>
      <c r="D65" s="40" t="s">
        <v>30</v>
      </c>
      <c r="E65" s="40" t="s">
        <v>30</v>
      </c>
      <c r="F65" s="40">
        <v>144.04</v>
      </c>
      <c r="G65" s="40"/>
      <c r="H65" s="40">
        <v>144.04</v>
      </c>
      <c r="I65" s="41"/>
      <c r="J65" s="42" t="s">
        <v>31</v>
      </c>
      <c r="K65" s="10"/>
      <c r="L65" s="1" t="e">
        <f t="shared" si="0"/>
        <v>#VALUE!</v>
      </c>
      <c r="M65" s="75" t="e">
        <f t="shared" si="1"/>
        <v>#VALUE!</v>
      </c>
    </row>
    <row r="66" spans="1:13" ht="21.6" x14ac:dyDescent="0.3">
      <c r="A66" s="26"/>
      <c r="B66" s="38" t="s">
        <v>83</v>
      </c>
      <c r="C66" s="39" t="s">
        <v>26</v>
      </c>
      <c r="D66" s="40">
        <v>650000</v>
      </c>
      <c r="E66" s="40" t="s">
        <v>30</v>
      </c>
      <c r="F66" s="40" t="s">
        <v>30</v>
      </c>
      <c r="G66" s="40"/>
      <c r="H66" s="40">
        <v>-650000</v>
      </c>
      <c r="I66" s="41"/>
      <c r="J66" s="42" t="s">
        <v>31</v>
      </c>
      <c r="K66" s="10"/>
      <c r="L66" s="1" t="e">
        <f t="shared" si="0"/>
        <v>#VALUE!</v>
      </c>
      <c r="M66" s="75" t="e">
        <f t="shared" si="1"/>
        <v>#VALUE!</v>
      </c>
    </row>
    <row r="67" spans="1:13" ht="21.6" x14ac:dyDescent="0.3">
      <c r="A67" s="26"/>
      <c r="B67" s="38" t="s">
        <v>84</v>
      </c>
      <c r="C67" s="39" t="s">
        <v>26</v>
      </c>
      <c r="D67" s="40">
        <v>30000000</v>
      </c>
      <c r="E67" s="40" t="s">
        <v>30</v>
      </c>
      <c r="F67" s="40">
        <v>11768366.359999999</v>
      </c>
      <c r="G67" s="40">
        <f t="shared" si="2"/>
        <v>39.227887866666663</v>
      </c>
      <c r="H67" s="40">
        <v>-18231633.640000001</v>
      </c>
      <c r="I67" s="41"/>
      <c r="J67" s="42" t="s">
        <v>31</v>
      </c>
      <c r="K67" s="10"/>
      <c r="L67" s="1">
        <f t="shared" si="0"/>
        <v>39.227887866666663</v>
      </c>
      <c r="M67" s="75">
        <f t="shared" si="1"/>
        <v>0</v>
      </c>
    </row>
    <row r="68" spans="1:13" x14ac:dyDescent="0.3">
      <c r="A68" s="26"/>
      <c r="B68" s="38" t="s">
        <v>85</v>
      </c>
      <c r="C68" s="39" t="s">
        <v>26</v>
      </c>
      <c r="D68" s="40">
        <v>6707000</v>
      </c>
      <c r="E68" s="40" t="s">
        <v>30</v>
      </c>
      <c r="F68" s="40">
        <v>852394.23</v>
      </c>
      <c r="G68" s="40">
        <f t="shared" si="2"/>
        <v>12.709023855673177</v>
      </c>
      <c r="H68" s="40">
        <v>-5854605.7699999996</v>
      </c>
      <c r="I68" s="41"/>
      <c r="J68" s="42" t="s">
        <v>407</v>
      </c>
      <c r="K68" s="10"/>
      <c r="L68" s="1">
        <f t="shared" si="0"/>
        <v>12.709023855673177</v>
      </c>
      <c r="M68" s="75">
        <f t="shared" si="1"/>
        <v>0</v>
      </c>
    </row>
    <row r="69" spans="1:13" ht="21.6" x14ac:dyDescent="0.3">
      <c r="A69" s="26"/>
      <c r="B69" s="38" t="s">
        <v>86</v>
      </c>
      <c r="C69" s="39" t="s">
        <v>26</v>
      </c>
      <c r="D69" s="40">
        <v>48737040.82</v>
      </c>
      <c r="E69" s="40" t="s">
        <v>30</v>
      </c>
      <c r="F69" s="40" t="s">
        <v>30</v>
      </c>
      <c r="G69" s="40"/>
      <c r="H69" s="40">
        <v>-48737040.82</v>
      </c>
      <c r="I69" s="41"/>
      <c r="J69" s="42" t="s">
        <v>31</v>
      </c>
      <c r="K69" s="10"/>
      <c r="L69" s="1" t="e">
        <f t="shared" si="0"/>
        <v>#VALUE!</v>
      </c>
      <c r="M69" s="75" t="e">
        <f t="shared" si="1"/>
        <v>#VALUE!</v>
      </c>
    </row>
    <row r="70" spans="1:13" ht="21.6" x14ac:dyDescent="0.3">
      <c r="A70" s="26"/>
      <c r="B70" s="38" t="s">
        <v>87</v>
      </c>
      <c r="C70" s="39" t="s">
        <v>26</v>
      </c>
      <c r="D70" s="40">
        <v>181086342.34999999</v>
      </c>
      <c r="E70" s="40" t="s">
        <v>30</v>
      </c>
      <c r="F70" s="40" t="s">
        <v>30</v>
      </c>
      <c r="G70" s="40"/>
      <c r="H70" s="40">
        <v>-181086342.34999999</v>
      </c>
      <c r="I70" s="41"/>
      <c r="J70" s="42" t="s">
        <v>31</v>
      </c>
      <c r="K70" s="10"/>
      <c r="L70" s="1" t="e">
        <f t="shared" si="0"/>
        <v>#VALUE!</v>
      </c>
      <c r="M70" s="75" t="e">
        <f t="shared" si="1"/>
        <v>#VALUE!</v>
      </c>
    </row>
    <row r="71" spans="1:13" ht="21.6" x14ac:dyDescent="0.3">
      <c r="A71" s="26"/>
      <c r="B71" s="38" t="s">
        <v>88</v>
      </c>
      <c r="C71" s="39" t="s">
        <v>26</v>
      </c>
      <c r="D71" s="40">
        <v>2009416870.6500001</v>
      </c>
      <c r="E71" s="40" t="s">
        <v>30</v>
      </c>
      <c r="F71" s="40">
        <v>429757.02</v>
      </c>
      <c r="G71" s="40">
        <f t="shared" si="2"/>
        <v>2.1387150982811423E-2</v>
      </c>
      <c r="H71" s="40">
        <v>-2008987113.6300001</v>
      </c>
      <c r="I71" s="41"/>
      <c r="J71" s="42" t="s">
        <v>395</v>
      </c>
      <c r="K71" s="10"/>
      <c r="L71" s="1">
        <f t="shared" si="0"/>
        <v>2.1387150982811423E-2</v>
      </c>
      <c r="M71" s="75">
        <f t="shared" si="1"/>
        <v>0</v>
      </c>
    </row>
    <row r="72" spans="1:13" ht="21.6" x14ac:dyDescent="0.3">
      <c r="A72" s="26"/>
      <c r="B72" s="38" t="s">
        <v>89</v>
      </c>
      <c r="C72" s="39" t="s">
        <v>26</v>
      </c>
      <c r="D72" s="40">
        <v>11598943.68</v>
      </c>
      <c r="E72" s="40" t="s">
        <v>30</v>
      </c>
      <c r="F72" s="40" t="s">
        <v>30</v>
      </c>
      <c r="G72" s="40"/>
      <c r="H72" s="40">
        <v>-11598943.68</v>
      </c>
      <c r="I72" s="41"/>
      <c r="J72" s="42" t="s">
        <v>31</v>
      </c>
      <c r="K72" s="10"/>
      <c r="L72" s="1" t="e">
        <f t="shared" si="0"/>
        <v>#VALUE!</v>
      </c>
      <c r="M72" s="75" t="e">
        <f t="shared" si="1"/>
        <v>#VALUE!</v>
      </c>
    </row>
    <row r="73" spans="1:13" ht="21.6" x14ac:dyDescent="0.3">
      <c r="A73" s="26"/>
      <c r="B73" s="38" t="s">
        <v>90</v>
      </c>
      <c r="C73" s="39" t="s">
        <v>26</v>
      </c>
      <c r="D73" s="40">
        <v>756296514.64999998</v>
      </c>
      <c r="E73" s="40" t="s">
        <v>30</v>
      </c>
      <c r="F73" s="40">
        <v>332845637.19</v>
      </c>
      <c r="G73" s="40">
        <f t="shared" si="2"/>
        <v>44.009939321753293</v>
      </c>
      <c r="H73" s="40">
        <v>-423450877.45999998</v>
      </c>
      <c r="I73" s="41"/>
      <c r="J73" s="42" t="s">
        <v>31</v>
      </c>
      <c r="K73" s="10"/>
      <c r="L73" s="1">
        <f t="shared" si="0"/>
        <v>44.009939321753293</v>
      </c>
      <c r="M73" s="75">
        <f t="shared" si="1"/>
        <v>0</v>
      </c>
    </row>
    <row r="74" spans="1:13" ht="21.6" x14ac:dyDescent="0.3">
      <c r="A74" s="26"/>
      <c r="B74" s="38" t="s">
        <v>91</v>
      </c>
      <c r="C74" s="39" t="s">
        <v>26</v>
      </c>
      <c r="D74" s="40" t="s">
        <v>30</v>
      </c>
      <c r="E74" s="40" t="s">
        <v>30</v>
      </c>
      <c r="F74" s="40">
        <v>-0.11</v>
      </c>
      <c r="G74" s="40"/>
      <c r="H74" s="40">
        <v>-0.11</v>
      </c>
      <c r="I74" s="41"/>
      <c r="J74" s="42" t="s">
        <v>31</v>
      </c>
      <c r="K74" s="10"/>
      <c r="L74" s="1" t="e">
        <f t="shared" si="0"/>
        <v>#VALUE!</v>
      </c>
      <c r="M74" s="75" t="e">
        <f t="shared" si="1"/>
        <v>#VALUE!</v>
      </c>
    </row>
    <row r="75" spans="1:13" ht="21.6" x14ac:dyDescent="0.3">
      <c r="A75" s="26"/>
      <c r="B75" s="38" t="s">
        <v>92</v>
      </c>
      <c r="C75" s="39" t="s">
        <v>26</v>
      </c>
      <c r="D75" s="40">
        <v>70000</v>
      </c>
      <c r="E75" s="40" t="s">
        <v>30</v>
      </c>
      <c r="F75" s="40">
        <v>19503</v>
      </c>
      <c r="G75" s="40">
        <f t="shared" si="2"/>
        <v>27.861428571428572</v>
      </c>
      <c r="H75" s="40">
        <v>-50497</v>
      </c>
      <c r="I75" s="41"/>
      <c r="J75" s="42" t="s">
        <v>31</v>
      </c>
      <c r="K75" s="10"/>
      <c r="L75" s="1">
        <f t="shared" si="0"/>
        <v>27.861428571428569</v>
      </c>
      <c r="M75" s="75">
        <f t="shared" si="1"/>
        <v>0</v>
      </c>
    </row>
    <row r="76" spans="1:13" s="54" customFormat="1" ht="31.8" x14ac:dyDescent="0.3">
      <c r="A76" s="73"/>
      <c r="B76" s="61" t="s">
        <v>93</v>
      </c>
      <c r="C76" s="62" t="s">
        <v>26</v>
      </c>
      <c r="D76" s="63">
        <v>39600</v>
      </c>
      <c r="E76" s="63" t="s">
        <v>30</v>
      </c>
      <c r="F76" s="63">
        <v>7150.1</v>
      </c>
      <c r="G76" s="40">
        <f t="shared" si="2"/>
        <v>18.055808080808081</v>
      </c>
      <c r="H76" s="63">
        <v>-32449.9</v>
      </c>
      <c r="I76" s="64"/>
      <c r="J76" s="65" t="s">
        <v>410</v>
      </c>
      <c r="K76" s="74"/>
      <c r="L76" s="1">
        <f t="shared" si="0"/>
        <v>18.055808080808081</v>
      </c>
      <c r="M76" s="75">
        <f t="shared" si="1"/>
        <v>0</v>
      </c>
    </row>
    <row r="77" spans="1:13" ht="21.6" x14ac:dyDescent="0.3">
      <c r="A77" s="26"/>
      <c r="B77" s="38" t="s">
        <v>94</v>
      </c>
      <c r="C77" s="39" t="s">
        <v>26</v>
      </c>
      <c r="D77" s="40" t="s">
        <v>30</v>
      </c>
      <c r="E77" s="40" t="s">
        <v>30</v>
      </c>
      <c r="F77" s="40">
        <v>33081.129999999997</v>
      </c>
      <c r="G77" s="40"/>
      <c r="H77" s="40">
        <v>33081.129999999997</v>
      </c>
      <c r="I77" s="41"/>
      <c r="J77" s="42" t="s">
        <v>31</v>
      </c>
      <c r="K77" s="10"/>
      <c r="L77" s="1" t="e">
        <f t="shared" ref="L77:L140" si="3">F77/D77*100</f>
        <v>#VALUE!</v>
      </c>
      <c r="M77" s="75" t="e">
        <f t="shared" ref="M77:M140" si="4">G77-L77</f>
        <v>#VALUE!</v>
      </c>
    </row>
    <row r="78" spans="1:13" ht="21.6" x14ac:dyDescent="0.3">
      <c r="A78" s="26"/>
      <c r="B78" s="38" t="s">
        <v>95</v>
      </c>
      <c r="C78" s="39" t="s">
        <v>26</v>
      </c>
      <c r="D78" s="40" t="s">
        <v>30</v>
      </c>
      <c r="E78" s="40" t="s">
        <v>30</v>
      </c>
      <c r="F78" s="40">
        <v>25000</v>
      </c>
      <c r="G78" s="40"/>
      <c r="H78" s="40">
        <v>25000</v>
      </c>
      <c r="I78" s="41"/>
      <c r="J78" s="42" t="s">
        <v>31</v>
      </c>
      <c r="K78" s="10"/>
      <c r="L78" s="1" t="e">
        <f t="shared" si="3"/>
        <v>#VALUE!</v>
      </c>
      <c r="M78" s="75" t="e">
        <f t="shared" si="4"/>
        <v>#VALUE!</v>
      </c>
    </row>
    <row r="79" spans="1:13" ht="21.6" x14ac:dyDescent="0.3">
      <c r="A79" s="26"/>
      <c r="B79" s="38" t="s">
        <v>96</v>
      </c>
      <c r="C79" s="39" t="s">
        <v>26</v>
      </c>
      <c r="D79" s="40" t="s">
        <v>30</v>
      </c>
      <c r="E79" s="40" t="s">
        <v>30</v>
      </c>
      <c r="F79" s="40">
        <v>-5952</v>
      </c>
      <c r="G79" s="40"/>
      <c r="H79" s="40">
        <v>-5952</v>
      </c>
      <c r="I79" s="41"/>
      <c r="J79" s="42" t="s">
        <v>31</v>
      </c>
      <c r="K79" s="10"/>
      <c r="L79" s="1" t="e">
        <f t="shared" si="3"/>
        <v>#VALUE!</v>
      </c>
      <c r="M79" s="75" t="e">
        <f t="shared" si="4"/>
        <v>#VALUE!</v>
      </c>
    </row>
    <row r="80" spans="1:13" ht="21.6" x14ac:dyDescent="0.3">
      <c r="A80" s="26"/>
      <c r="B80" s="38" t="s">
        <v>97</v>
      </c>
      <c r="C80" s="39" t="s">
        <v>26</v>
      </c>
      <c r="D80" s="40">
        <v>14152913</v>
      </c>
      <c r="E80" s="40" t="s">
        <v>30</v>
      </c>
      <c r="F80" s="40" t="s">
        <v>30</v>
      </c>
      <c r="G80" s="40"/>
      <c r="H80" s="40">
        <v>-14152913</v>
      </c>
      <c r="I80" s="41"/>
      <c r="J80" s="42" t="s">
        <v>31</v>
      </c>
      <c r="K80" s="10"/>
      <c r="L80" s="1" t="e">
        <f t="shared" si="3"/>
        <v>#VALUE!</v>
      </c>
      <c r="M80" s="75" t="e">
        <f t="shared" si="4"/>
        <v>#VALUE!</v>
      </c>
    </row>
    <row r="81" spans="1:13" ht="31.8" x14ac:dyDescent="0.3">
      <c r="A81" s="26"/>
      <c r="B81" s="38" t="s">
        <v>98</v>
      </c>
      <c r="C81" s="39" t="s">
        <v>26</v>
      </c>
      <c r="D81" s="40">
        <v>1675700</v>
      </c>
      <c r="E81" s="40" t="s">
        <v>30</v>
      </c>
      <c r="F81" s="40">
        <v>260563.27</v>
      </c>
      <c r="G81" s="40">
        <f t="shared" si="2"/>
        <v>15.549517813451095</v>
      </c>
      <c r="H81" s="40">
        <v>-1415136.73</v>
      </c>
      <c r="I81" s="41"/>
      <c r="J81" s="42" t="s">
        <v>390</v>
      </c>
      <c r="K81" s="10"/>
      <c r="L81" s="1">
        <f t="shared" si="3"/>
        <v>15.549517813451095</v>
      </c>
      <c r="M81" s="75">
        <f t="shared" si="4"/>
        <v>0</v>
      </c>
    </row>
    <row r="82" spans="1:13" ht="21.6" x14ac:dyDescent="0.3">
      <c r="A82" s="26"/>
      <c r="B82" s="38" t="s">
        <v>99</v>
      </c>
      <c r="C82" s="39" t="s">
        <v>26</v>
      </c>
      <c r="D82" s="40">
        <v>1386100</v>
      </c>
      <c r="E82" s="40" t="s">
        <v>30</v>
      </c>
      <c r="F82" s="40">
        <v>240635.74</v>
      </c>
      <c r="G82" s="40">
        <f t="shared" ref="G82:G145" si="5">F82/D82%</f>
        <v>17.360633431931319</v>
      </c>
      <c r="H82" s="40">
        <v>-1145464.26</v>
      </c>
      <c r="I82" s="41"/>
      <c r="J82" s="42" t="s">
        <v>391</v>
      </c>
      <c r="K82" s="10"/>
      <c r="L82" s="1">
        <f t="shared" si="3"/>
        <v>17.360633431931316</v>
      </c>
      <c r="M82" s="75">
        <f t="shared" si="4"/>
        <v>0</v>
      </c>
    </row>
    <row r="83" spans="1:13" ht="33.6" customHeight="1" x14ac:dyDescent="0.3">
      <c r="A83" s="26"/>
      <c r="B83" s="38" t="s">
        <v>100</v>
      </c>
      <c r="C83" s="39" t="s">
        <v>26</v>
      </c>
      <c r="D83" s="40">
        <v>432900</v>
      </c>
      <c r="E83" s="40" t="s">
        <v>30</v>
      </c>
      <c r="F83" s="40">
        <v>111.75</v>
      </c>
      <c r="G83" s="40">
        <f t="shared" si="5"/>
        <v>2.5814275814275815E-2</v>
      </c>
      <c r="H83" s="40">
        <v>-432788.25</v>
      </c>
      <c r="I83" s="41"/>
      <c r="J83" s="42" t="s">
        <v>408</v>
      </c>
      <c r="K83" s="10"/>
      <c r="L83" s="1">
        <f t="shared" si="3"/>
        <v>2.5814275814275815E-2</v>
      </c>
      <c r="M83" s="75">
        <f t="shared" si="4"/>
        <v>0</v>
      </c>
    </row>
    <row r="84" spans="1:13" x14ac:dyDescent="0.3">
      <c r="A84" s="26"/>
      <c r="B84" s="38" t="s">
        <v>101</v>
      </c>
      <c r="C84" s="39" t="s">
        <v>26</v>
      </c>
      <c r="D84" s="40">
        <v>1600000</v>
      </c>
      <c r="E84" s="40" t="s">
        <v>30</v>
      </c>
      <c r="F84" s="40">
        <v>292030.82</v>
      </c>
      <c r="G84" s="40">
        <f t="shared" si="5"/>
        <v>18.25192625</v>
      </c>
      <c r="H84" s="40">
        <v>-1307969.18</v>
      </c>
      <c r="I84" s="41"/>
      <c r="J84" s="42" t="s">
        <v>389</v>
      </c>
      <c r="K84" s="10"/>
      <c r="L84" s="1">
        <f t="shared" si="3"/>
        <v>18.25192625</v>
      </c>
      <c r="M84" s="75">
        <f t="shared" si="4"/>
        <v>0</v>
      </c>
    </row>
    <row r="85" spans="1:13" ht="21.6" x14ac:dyDescent="0.3">
      <c r="A85" s="26"/>
      <c r="B85" s="38" t="s">
        <v>102</v>
      </c>
      <c r="C85" s="39" t="s">
        <v>26</v>
      </c>
      <c r="D85" s="40" t="s">
        <v>30</v>
      </c>
      <c r="E85" s="40" t="s">
        <v>30</v>
      </c>
      <c r="F85" s="40">
        <v>7215.81</v>
      </c>
      <c r="G85" s="40"/>
      <c r="H85" s="40">
        <v>7215.81</v>
      </c>
      <c r="I85" s="41"/>
      <c r="J85" s="42" t="s">
        <v>31</v>
      </c>
      <c r="K85" s="10"/>
      <c r="L85" s="1" t="e">
        <f t="shared" si="3"/>
        <v>#VALUE!</v>
      </c>
      <c r="M85" s="75" t="e">
        <f t="shared" si="4"/>
        <v>#VALUE!</v>
      </c>
    </row>
    <row r="86" spans="1:13" ht="21.6" x14ac:dyDescent="0.3">
      <c r="A86" s="26"/>
      <c r="B86" s="38" t="s">
        <v>103</v>
      </c>
      <c r="C86" s="39" t="s">
        <v>26</v>
      </c>
      <c r="D86" s="40" t="s">
        <v>30</v>
      </c>
      <c r="E86" s="40" t="s">
        <v>30</v>
      </c>
      <c r="F86" s="40">
        <v>-2181.2800000000002</v>
      </c>
      <c r="G86" s="40"/>
      <c r="H86" s="40">
        <v>-2181.2800000000002</v>
      </c>
      <c r="I86" s="41"/>
      <c r="J86" s="42" t="s">
        <v>31</v>
      </c>
      <c r="K86" s="10"/>
      <c r="L86" s="1" t="e">
        <f t="shared" si="3"/>
        <v>#VALUE!</v>
      </c>
      <c r="M86" s="75" t="e">
        <f t="shared" si="4"/>
        <v>#VALUE!</v>
      </c>
    </row>
    <row r="87" spans="1:13" ht="21.6" x14ac:dyDescent="0.3">
      <c r="A87" s="26"/>
      <c r="B87" s="38" t="s">
        <v>104</v>
      </c>
      <c r="C87" s="39" t="s">
        <v>26</v>
      </c>
      <c r="D87" s="40" t="s">
        <v>30</v>
      </c>
      <c r="E87" s="40" t="s">
        <v>30</v>
      </c>
      <c r="F87" s="40">
        <v>500</v>
      </c>
      <c r="G87" s="40"/>
      <c r="H87" s="40">
        <v>500</v>
      </c>
      <c r="I87" s="41"/>
      <c r="J87" s="42" t="s">
        <v>31</v>
      </c>
      <c r="K87" s="10"/>
      <c r="L87" s="1" t="e">
        <f t="shared" si="3"/>
        <v>#VALUE!</v>
      </c>
      <c r="M87" s="75" t="e">
        <f t="shared" si="4"/>
        <v>#VALUE!</v>
      </c>
    </row>
    <row r="88" spans="1:13" ht="21.6" x14ac:dyDescent="0.3">
      <c r="A88" s="26"/>
      <c r="B88" s="38" t="s">
        <v>105</v>
      </c>
      <c r="C88" s="39" t="s">
        <v>26</v>
      </c>
      <c r="D88" s="40" t="s">
        <v>30</v>
      </c>
      <c r="E88" s="40" t="s">
        <v>30</v>
      </c>
      <c r="F88" s="40">
        <v>-752.19</v>
      </c>
      <c r="G88" s="40"/>
      <c r="H88" s="40">
        <v>-752.19</v>
      </c>
      <c r="I88" s="41"/>
      <c r="J88" s="42" t="s">
        <v>31</v>
      </c>
      <c r="K88" s="10"/>
      <c r="L88" s="1" t="e">
        <f t="shared" si="3"/>
        <v>#VALUE!</v>
      </c>
      <c r="M88" s="75" t="e">
        <f t="shared" si="4"/>
        <v>#VALUE!</v>
      </c>
    </row>
    <row r="89" spans="1:13" ht="21.6" x14ac:dyDescent="0.3">
      <c r="A89" s="26"/>
      <c r="B89" s="38" t="s">
        <v>106</v>
      </c>
      <c r="C89" s="39" t="s">
        <v>26</v>
      </c>
      <c r="D89" s="40" t="s">
        <v>30</v>
      </c>
      <c r="E89" s="40" t="s">
        <v>30</v>
      </c>
      <c r="F89" s="40">
        <v>-8227.68</v>
      </c>
      <c r="G89" s="40"/>
      <c r="H89" s="40">
        <v>-8227.68</v>
      </c>
      <c r="I89" s="41"/>
      <c r="J89" s="42" t="s">
        <v>31</v>
      </c>
      <c r="K89" s="10"/>
      <c r="L89" s="1" t="e">
        <f t="shared" si="3"/>
        <v>#VALUE!</v>
      </c>
      <c r="M89" s="75" t="e">
        <f t="shared" si="4"/>
        <v>#VALUE!</v>
      </c>
    </row>
    <row r="90" spans="1:13" ht="21.6" x14ac:dyDescent="0.3">
      <c r="A90" s="26"/>
      <c r="B90" s="38" t="s">
        <v>107</v>
      </c>
      <c r="C90" s="39" t="s">
        <v>26</v>
      </c>
      <c r="D90" s="40" t="s">
        <v>30</v>
      </c>
      <c r="E90" s="40" t="s">
        <v>30</v>
      </c>
      <c r="F90" s="40">
        <v>-42473</v>
      </c>
      <c r="G90" s="40"/>
      <c r="H90" s="40">
        <v>-42473</v>
      </c>
      <c r="I90" s="41"/>
      <c r="J90" s="42" t="s">
        <v>31</v>
      </c>
      <c r="K90" s="10"/>
      <c r="L90" s="1" t="e">
        <f t="shared" si="3"/>
        <v>#VALUE!</v>
      </c>
      <c r="M90" s="75" t="e">
        <f t="shared" si="4"/>
        <v>#VALUE!</v>
      </c>
    </row>
    <row r="91" spans="1:13" ht="21.6" x14ac:dyDescent="0.3">
      <c r="A91" s="26"/>
      <c r="B91" s="38" t="s">
        <v>108</v>
      </c>
      <c r="C91" s="39" t="s">
        <v>26</v>
      </c>
      <c r="D91" s="40" t="s">
        <v>30</v>
      </c>
      <c r="E91" s="40" t="s">
        <v>30</v>
      </c>
      <c r="F91" s="40">
        <v>-1313.96</v>
      </c>
      <c r="G91" s="40"/>
      <c r="H91" s="40">
        <v>-1313.96</v>
      </c>
      <c r="I91" s="41"/>
      <c r="J91" s="42" t="s">
        <v>31</v>
      </c>
      <c r="K91" s="10"/>
      <c r="L91" s="1" t="e">
        <f t="shared" si="3"/>
        <v>#VALUE!</v>
      </c>
      <c r="M91" s="75" t="e">
        <f t="shared" si="4"/>
        <v>#VALUE!</v>
      </c>
    </row>
    <row r="92" spans="1:13" ht="21.6" x14ac:dyDescent="0.3">
      <c r="A92" s="26"/>
      <c r="B92" s="38" t="s">
        <v>109</v>
      </c>
      <c r="C92" s="39" t="s">
        <v>26</v>
      </c>
      <c r="D92" s="40" t="s">
        <v>30</v>
      </c>
      <c r="E92" s="40" t="s">
        <v>30</v>
      </c>
      <c r="F92" s="40">
        <v>-72696.56</v>
      </c>
      <c r="G92" s="40"/>
      <c r="H92" s="40">
        <v>-72696.56</v>
      </c>
      <c r="I92" s="41"/>
      <c r="J92" s="42" t="s">
        <v>31</v>
      </c>
      <c r="K92" s="10"/>
      <c r="L92" s="1" t="e">
        <f t="shared" si="3"/>
        <v>#VALUE!</v>
      </c>
      <c r="M92" s="75" t="e">
        <f t="shared" si="4"/>
        <v>#VALUE!</v>
      </c>
    </row>
    <row r="93" spans="1:13" ht="21.6" x14ac:dyDescent="0.3">
      <c r="A93" s="26"/>
      <c r="B93" s="38" t="s">
        <v>110</v>
      </c>
      <c r="C93" s="39" t="s">
        <v>26</v>
      </c>
      <c r="D93" s="40" t="s">
        <v>30</v>
      </c>
      <c r="E93" s="40" t="s">
        <v>30</v>
      </c>
      <c r="F93" s="40">
        <v>-1734.81</v>
      </c>
      <c r="G93" s="40"/>
      <c r="H93" s="40">
        <v>-1734.81</v>
      </c>
      <c r="I93" s="41"/>
      <c r="J93" s="42" t="s">
        <v>31</v>
      </c>
      <c r="K93" s="10"/>
      <c r="L93" s="1" t="e">
        <f t="shared" si="3"/>
        <v>#VALUE!</v>
      </c>
      <c r="M93" s="75" t="e">
        <f t="shared" si="4"/>
        <v>#VALUE!</v>
      </c>
    </row>
    <row r="94" spans="1:13" ht="21.6" x14ac:dyDescent="0.3">
      <c r="A94" s="26"/>
      <c r="B94" s="38" t="s">
        <v>111</v>
      </c>
      <c r="C94" s="39" t="s">
        <v>26</v>
      </c>
      <c r="D94" s="40" t="s">
        <v>30</v>
      </c>
      <c r="E94" s="40" t="s">
        <v>30</v>
      </c>
      <c r="F94" s="40">
        <v>-1381.94</v>
      </c>
      <c r="G94" s="40"/>
      <c r="H94" s="40">
        <v>-1381.94</v>
      </c>
      <c r="I94" s="41"/>
      <c r="J94" s="42" t="s">
        <v>31</v>
      </c>
      <c r="K94" s="10"/>
      <c r="L94" s="1" t="e">
        <f t="shared" si="3"/>
        <v>#VALUE!</v>
      </c>
      <c r="M94" s="75" t="e">
        <f t="shared" si="4"/>
        <v>#VALUE!</v>
      </c>
    </row>
    <row r="95" spans="1:13" ht="21.6" x14ac:dyDescent="0.3">
      <c r="A95" s="26"/>
      <c r="B95" s="38" t="s">
        <v>112</v>
      </c>
      <c r="C95" s="39" t="s">
        <v>26</v>
      </c>
      <c r="D95" s="40" t="s">
        <v>30</v>
      </c>
      <c r="E95" s="40" t="s">
        <v>30</v>
      </c>
      <c r="F95" s="40">
        <v>-1265.6400000000001</v>
      </c>
      <c r="G95" s="40"/>
      <c r="H95" s="40">
        <v>-1265.6400000000001</v>
      </c>
      <c r="I95" s="41"/>
      <c r="J95" s="42" t="s">
        <v>31</v>
      </c>
      <c r="K95" s="10"/>
      <c r="L95" s="1" t="e">
        <f t="shared" si="3"/>
        <v>#VALUE!</v>
      </c>
      <c r="M95" s="75" t="e">
        <f t="shared" si="4"/>
        <v>#VALUE!</v>
      </c>
    </row>
    <row r="96" spans="1:13" ht="21.6" x14ac:dyDescent="0.3">
      <c r="A96" s="26"/>
      <c r="B96" s="38" t="s">
        <v>113</v>
      </c>
      <c r="C96" s="39" t="s">
        <v>26</v>
      </c>
      <c r="D96" s="40" t="s">
        <v>30</v>
      </c>
      <c r="E96" s="40" t="s">
        <v>30</v>
      </c>
      <c r="F96" s="40">
        <v>-2243.6799999999998</v>
      </c>
      <c r="G96" s="40"/>
      <c r="H96" s="40">
        <v>-2243.6799999999998</v>
      </c>
      <c r="I96" s="41"/>
      <c r="J96" s="42" t="s">
        <v>31</v>
      </c>
      <c r="K96" s="10"/>
      <c r="L96" s="1" t="e">
        <f t="shared" si="3"/>
        <v>#VALUE!</v>
      </c>
      <c r="M96" s="75" t="e">
        <f t="shared" si="4"/>
        <v>#VALUE!</v>
      </c>
    </row>
    <row r="97" spans="1:13" ht="21.6" x14ac:dyDescent="0.3">
      <c r="A97" s="26"/>
      <c r="B97" s="38" t="s">
        <v>114</v>
      </c>
      <c r="C97" s="39" t="s">
        <v>26</v>
      </c>
      <c r="D97" s="40" t="s">
        <v>30</v>
      </c>
      <c r="E97" s="40" t="s">
        <v>30</v>
      </c>
      <c r="F97" s="40">
        <v>-340</v>
      </c>
      <c r="G97" s="40"/>
      <c r="H97" s="40">
        <v>-340</v>
      </c>
      <c r="I97" s="41"/>
      <c r="J97" s="42" t="s">
        <v>31</v>
      </c>
      <c r="K97" s="10"/>
      <c r="L97" s="1" t="e">
        <f t="shared" si="3"/>
        <v>#VALUE!</v>
      </c>
      <c r="M97" s="75" t="e">
        <f t="shared" si="4"/>
        <v>#VALUE!</v>
      </c>
    </row>
    <row r="98" spans="1:13" ht="21.6" x14ac:dyDescent="0.3">
      <c r="A98" s="26"/>
      <c r="B98" s="38" t="s">
        <v>115</v>
      </c>
      <c r="C98" s="39" t="s">
        <v>26</v>
      </c>
      <c r="D98" s="40" t="s">
        <v>30</v>
      </c>
      <c r="E98" s="40" t="s">
        <v>30</v>
      </c>
      <c r="F98" s="40">
        <v>59296</v>
      </c>
      <c r="G98" s="40"/>
      <c r="H98" s="40">
        <v>59296</v>
      </c>
      <c r="I98" s="41"/>
      <c r="J98" s="42" t="s">
        <v>31</v>
      </c>
      <c r="K98" s="10"/>
      <c r="L98" s="1" t="e">
        <f t="shared" si="3"/>
        <v>#VALUE!</v>
      </c>
      <c r="M98" s="75" t="e">
        <f t="shared" si="4"/>
        <v>#VALUE!</v>
      </c>
    </row>
    <row r="99" spans="1:13" ht="21.6" x14ac:dyDescent="0.3">
      <c r="A99" s="26"/>
      <c r="B99" s="38" t="s">
        <v>116</v>
      </c>
      <c r="C99" s="39" t="s">
        <v>26</v>
      </c>
      <c r="D99" s="40" t="s">
        <v>30</v>
      </c>
      <c r="E99" s="40" t="s">
        <v>30</v>
      </c>
      <c r="F99" s="40">
        <v>1026900</v>
      </c>
      <c r="G99" s="40"/>
      <c r="H99" s="40">
        <v>1026900</v>
      </c>
      <c r="I99" s="41"/>
      <c r="J99" s="42" t="s">
        <v>31</v>
      </c>
      <c r="K99" s="10"/>
      <c r="L99" s="1" t="e">
        <f t="shared" si="3"/>
        <v>#VALUE!</v>
      </c>
      <c r="M99" s="75" t="e">
        <f t="shared" si="4"/>
        <v>#VALUE!</v>
      </c>
    </row>
    <row r="100" spans="1:13" ht="21.6" x14ac:dyDescent="0.3">
      <c r="A100" s="26"/>
      <c r="B100" s="38" t="s">
        <v>117</v>
      </c>
      <c r="C100" s="39" t="s">
        <v>26</v>
      </c>
      <c r="D100" s="40" t="s">
        <v>30</v>
      </c>
      <c r="E100" s="40" t="s">
        <v>30</v>
      </c>
      <c r="F100" s="40">
        <v>145093</v>
      </c>
      <c r="G100" s="40"/>
      <c r="H100" s="40">
        <v>145093</v>
      </c>
      <c r="I100" s="41"/>
      <c r="J100" s="42" t="s">
        <v>31</v>
      </c>
      <c r="K100" s="10"/>
      <c r="L100" s="1" t="e">
        <f t="shared" si="3"/>
        <v>#VALUE!</v>
      </c>
      <c r="M100" s="75" t="e">
        <f t="shared" si="4"/>
        <v>#VALUE!</v>
      </c>
    </row>
    <row r="101" spans="1:13" ht="21.6" x14ac:dyDescent="0.3">
      <c r="A101" s="26"/>
      <c r="B101" s="38" t="s">
        <v>118</v>
      </c>
      <c r="C101" s="39" t="s">
        <v>26</v>
      </c>
      <c r="D101" s="40" t="s">
        <v>30</v>
      </c>
      <c r="E101" s="40" t="s">
        <v>30</v>
      </c>
      <c r="F101" s="40">
        <v>180000</v>
      </c>
      <c r="G101" s="40"/>
      <c r="H101" s="40">
        <v>180000</v>
      </c>
      <c r="I101" s="41"/>
      <c r="J101" s="42" t="s">
        <v>31</v>
      </c>
      <c r="K101" s="10"/>
      <c r="L101" s="1" t="e">
        <f t="shared" si="3"/>
        <v>#VALUE!</v>
      </c>
      <c r="M101" s="75" t="e">
        <f t="shared" si="4"/>
        <v>#VALUE!</v>
      </c>
    </row>
    <row r="102" spans="1:13" ht="21.6" x14ac:dyDescent="0.3">
      <c r="A102" s="26"/>
      <c r="B102" s="38" t="s">
        <v>119</v>
      </c>
      <c r="C102" s="39" t="s">
        <v>26</v>
      </c>
      <c r="D102" s="40" t="s">
        <v>30</v>
      </c>
      <c r="E102" s="40" t="s">
        <v>30</v>
      </c>
      <c r="F102" s="40">
        <v>126207</v>
      </c>
      <c r="G102" s="40"/>
      <c r="H102" s="40">
        <v>126207</v>
      </c>
      <c r="I102" s="41"/>
      <c r="J102" s="42" t="s">
        <v>31</v>
      </c>
      <c r="K102" s="10"/>
      <c r="L102" s="1" t="e">
        <f t="shared" si="3"/>
        <v>#VALUE!</v>
      </c>
      <c r="M102" s="75" t="e">
        <f t="shared" si="4"/>
        <v>#VALUE!</v>
      </c>
    </row>
    <row r="103" spans="1:13" ht="21.6" x14ac:dyDescent="0.3">
      <c r="A103" s="26"/>
      <c r="B103" s="38" t="s">
        <v>120</v>
      </c>
      <c r="C103" s="39" t="s">
        <v>26</v>
      </c>
      <c r="D103" s="40" t="s">
        <v>30</v>
      </c>
      <c r="E103" s="40" t="s">
        <v>30</v>
      </c>
      <c r="F103" s="40">
        <v>-25640.62</v>
      </c>
      <c r="G103" s="40"/>
      <c r="H103" s="40">
        <v>-25640.62</v>
      </c>
      <c r="I103" s="41"/>
      <c r="J103" s="42" t="s">
        <v>31</v>
      </c>
      <c r="K103" s="10"/>
      <c r="L103" s="1" t="e">
        <f t="shared" si="3"/>
        <v>#VALUE!</v>
      </c>
      <c r="M103" s="75" t="e">
        <f t="shared" si="4"/>
        <v>#VALUE!</v>
      </c>
    </row>
    <row r="104" spans="1:13" ht="21.6" x14ac:dyDescent="0.3">
      <c r="A104" s="26"/>
      <c r="B104" s="38" t="s">
        <v>121</v>
      </c>
      <c r="C104" s="39" t="s">
        <v>26</v>
      </c>
      <c r="D104" s="40" t="s">
        <v>30</v>
      </c>
      <c r="E104" s="40" t="s">
        <v>30</v>
      </c>
      <c r="F104" s="40">
        <v>145093</v>
      </c>
      <c r="G104" s="40"/>
      <c r="H104" s="40">
        <v>145093</v>
      </c>
      <c r="I104" s="41"/>
      <c r="J104" s="42" t="s">
        <v>31</v>
      </c>
      <c r="K104" s="10"/>
      <c r="L104" s="1" t="e">
        <f t="shared" si="3"/>
        <v>#VALUE!</v>
      </c>
      <c r="M104" s="75" t="e">
        <f t="shared" si="4"/>
        <v>#VALUE!</v>
      </c>
    </row>
    <row r="105" spans="1:13" ht="21.6" x14ac:dyDescent="0.3">
      <c r="A105" s="26"/>
      <c r="B105" s="38" t="s">
        <v>122</v>
      </c>
      <c r="C105" s="39" t="s">
        <v>26</v>
      </c>
      <c r="D105" s="40" t="s">
        <v>30</v>
      </c>
      <c r="E105" s="40" t="s">
        <v>30</v>
      </c>
      <c r="F105" s="40">
        <v>180218</v>
      </c>
      <c r="G105" s="40"/>
      <c r="H105" s="40">
        <v>180218</v>
      </c>
      <c r="I105" s="41"/>
      <c r="J105" s="42" t="s">
        <v>31</v>
      </c>
      <c r="K105" s="10"/>
      <c r="L105" s="1" t="e">
        <f t="shared" si="3"/>
        <v>#VALUE!</v>
      </c>
      <c r="M105" s="75" t="e">
        <f t="shared" si="4"/>
        <v>#VALUE!</v>
      </c>
    </row>
    <row r="106" spans="1:13" ht="21.6" x14ac:dyDescent="0.3">
      <c r="A106" s="26"/>
      <c r="B106" s="38" t="s">
        <v>123</v>
      </c>
      <c r="C106" s="39" t="s">
        <v>26</v>
      </c>
      <c r="D106" s="40" t="s">
        <v>30</v>
      </c>
      <c r="E106" s="40" t="s">
        <v>30</v>
      </c>
      <c r="F106" s="40">
        <v>126207</v>
      </c>
      <c r="G106" s="40"/>
      <c r="H106" s="40">
        <v>126207</v>
      </c>
      <c r="I106" s="41"/>
      <c r="J106" s="42" t="s">
        <v>31</v>
      </c>
      <c r="K106" s="10"/>
      <c r="L106" s="1" t="e">
        <f t="shared" si="3"/>
        <v>#VALUE!</v>
      </c>
      <c r="M106" s="75" t="e">
        <f t="shared" si="4"/>
        <v>#VALUE!</v>
      </c>
    </row>
    <row r="107" spans="1:13" ht="21.6" x14ac:dyDescent="0.3">
      <c r="A107" s="26"/>
      <c r="B107" s="38" t="s">
        <v>124</v>
      </c>
      <c r="C107" s="39" t="s">
        <v>26</v>
      </c>
      <c r="D107" s="40" t="s">
        <v>30</v>
      </c>
      <c r="E107" s="40" t="s">
        <v>30</v>
      </c>
      <c r="F107" s="40">
        <v>-25640.62</v>
      </c>
      <c r="G107" s="40"/>
      <c r="H107" s="40">
        <v>-25640.62</v>
      </c>
      <c r="I107" s="41"/>
      <c r="J107" s="42" t="s">
        <v>31</v>
      </c>
      <c r="K107" s="10"/>
      <c r="L107" s="1" t="e">
        <f t="shared" si="3"/>
        <v>#VALUE!</v>
      </c>
      <c r="M107" s="75" t="e">
        <f t="shared" si="4"/>
        <v>#VALUE!</v>
      </c>
    </row>
    <row r="108" spans="1:13" ht="21.6" x14ac:dyDescent="0.3">
      <c r="A108" s="26"/>
      <c r="B108" s="38" t="s">
        <v>125</v>
      </c>
      <c r="C108" s="39" t="s">
        <v>26</v>
      </c>
      <c r="D108" s="40">
        <v>306000</v>
      </c>
      <c r="E108" s="40" t="s">
        <v>30</v>
      </c>
      <c r="F108" s="40" t="s">
        <v>30</v>
      </c>
      <c r="G108" s="40"/>
      <c r="H108" s="40">
        <v>-306000</v>
      </c>
      <c r="I108" s="41"/>
      <c r="J108" s="42" t="s">
        <v>31</v>
      </c>
      <c r="K108" s="10"/>
      <c r="L108" s="1" t="e">
        <f t="shared" si="3"/>
        <v>#VALUE!</v>
      </c>
      <c r="M108" s="75" t="e">
        <f t="shared" si="4"/>
        <v>#VALUE!</v>
      </c>
    </row>
    <row r="109" spans="1:13" ht="21.6" x14ac:dyDescent="0.3">
      <c r="A109" s="26"/>
      <c r="B109" s="38" t="s">
        <v>126</v>
      </c>
      <c r="C109" s="39" t="s">
        <v>26</v>
      </c>
      <c r="D109" s="40" t="s">
        <v>30</v>
      </c>
      <c r="E109" s="40" t="s">
        <v>30</v>
      </c>
      <c r="F109" s="40">
        <v>-199200</v>
      </c>
      <c r="G109" s="40"/>
      <c r="H109" s="40">
        <v>-199200</v>
      </c>
      <c r="I109" s="41"/>
      <c r="J109" s="42" t="s">
        <v>31</v>
      </c>
      <c r="K109" s="10"/>
      <c r="L109" s="1" t="e">
        <f t="shared" si="3"/>
        <v>#VALUE!</v>
      </c>
      <c r="M109" s="75" t="e">
        <f t="shared" si="4"/>
        <v>#VALUE!</v>
      </c>
    </row>
    <row r="110" spans="1:13" ht="21.6" x14ac:dyDescent="0.3">
      <c r="A110" s="26"/>
      <c r="B110" s="38" t="s">
        <v>127</v>
      </c>
      <c r="C110" s="39" t="s">
        <v>26</v>
      </c>
      <c r="D110" s="40" t="s">
        <v>30</v>
      </c>
      <c r="E110" s="40" t="s">
        <v>30</v>
      </c>
      <c r="F110" s="40">
        <v>-743162.35</v>
      </c>
      <c r="G110" s="40"/>
      <c r="H110" s="40">
        <v>-743162.35</v>
      </c>
      <c r="I110" s="41"/>
      <c r="J110" s="42" t="s">
        <v>31</v>
      </c>
      <c r="K110" s="10"/>
      <c r="L110" s="1" t="e">
        <f t="shared" si="3"/>
        <v>#VALUE!</v>
      </c>
      <c r="M110" s="75" t="e">
        <f t="shared" si="4"/>
        <v>#VALUE!</v>
      </c>
    </row>
    <row r="111" spans="1:13" ht="21.6" x14ac:dyDescent="0.3">
      <c r="A111" s="26"/>
      <c r="B111" s="38" t="s">
        <v>128</v>
      </c>
      <c r="C111" s="39" t="s">
        <v>26</v>
      </c>
      <c r="D111" s="40">
        <v>128000</v>
      </c>
      <c r="E111" s="40" t="s">
        <v>30</v>
      </c>
      <c r="F111" s="40">
        <v>24841.200000000001</v>
      </c>
      <c r="G111" s="40">
        <f t="shared" si="5"/>
        <v>19.407187499999999</v>
      </c>
      <c r="H111" s="40">
        <v>-103158.8</v>
      </c>
      <c r="I111" s="41"/>
      <c r="J111" s="42" t="s">
        <v>400</v>
      </c>
      <c r="K111" s="10"/>
      <c r="L111" s="1">
        <f t="shared" si="3"/>
        <v>19.407187499999999</v>
      </c>
      <c r="M111" s="75">
        <f t="shared" si="4"/>
        <v>0</v>
      </c>
    </row>
    <row r="112" spans="1:13" ht="25.95" customHeight="1" x14ac:dyDescent="0.3">
      <c r="A112" s="26"/>
      <c r="B112" s="38" t="s">
        <v>129</v>
      </c>
      <c r="C112" s="39" t="s">
        <v>26</v>
      </c>
      <c r="D112" s="40">
        <v>900000</v>
      </c>
      <c r="E112" s="40" t="s">
        <v>30</v>
      </c>
      <c r="F112" s="40">
        <v>149614.35999999999</v>
      </c>
      <c r="G112" s="40">
        <f t="shared" si="5"/>
        <v>16.623817777777777</v>
      </c>
      <c r="H112" s="40">
        <v>-750385.64</v>
      </c>
      <c r="I112" s="41"/>
      <c r="J112" s="42" t="s">
        <v>401</v>
      </c>
      <c r="K112" s="10"/>
      <c r="L112" s="1">
        <f t="shared" si="3"/>
        <v>16.623817777777777</v>
      </c>
      <c r="M112" s="75">
        <f t="shared" si="4"/>
        <v>0</v>
      </c>
    </row>
    <row r="113" spans="1:13" ht="21.6" x14ac:dyDescent="0.3">
      <c r="A113" s="26"/>
      <c r="B113" s="38" t="s">
        <v>130</v>
      </c>
      <c r="C113" s="39" t="s">
        <v>26</v>
      </c>
      <c r="D113" s="40">
        <v>1000000</v>
      </c>
      <c r="E113" s="40" t="s">
        <v>30</v>
      </c>
      <c r="F113" s="40">
        <v>456261.01</v>
      </c>
      <c r="G113" s="40">
        <f t="shared" si="5"/>
        <v>45.626100999999998</v>
      </c>
      <c r="H113" s="40">
        <v>-543738.99</v>
      </c>
      <c r="I113" s="41"/>
      <c r="J113" s="42" t="s">
        <v>31</v>
      </c>
      <c r="K113" s="10"/>
      <c r="L113" s="1">
        <f t="shared" si="3"/>
        <v>45.626101000000006</v>
      </c>
      <c r="M113" s="75">
        <f t="shared" si="4"/>
        <v>0</v>
      </c>
    </row>
    <row r="114" spans="1:13" ht="21.6" x14ac:dyDescent="0.3">
      <c r="A114" s="26"/>
      <c r="B114" s="38" t="s">
        <v>131</v>
      </c>
      <c r="C114" s="39" t="s">
        <v>26</v>
      </c>
      <c r="D114" s="40" t="s">
        <v>30</v>
      </c>
      <c r="E114" s="40" t="s">
        <v>30</v>
      </c>
      <c r="F114" s="40">
        <v>-3969.56</v>
      </c>
      <c r="G114" s="40"/>
      <c r="H114" s="40">
        <v>-3969.56</v>
      </c>
      <c r="I114" s="41"/>
      <c r="J114" s="42" t="s">
        <v>31</v>
      </c>
      <c r="K114" s="10"/>
      <c r="L114" s="1" t="e">
        <f t="shared" si="3"/>
        <v>#VALUE!</v>
      </c>
      <c r="M114" s="75" t="e">
        <f t="shared" si="4"/>
        <v>#VALUE!</v>
      </c>
    </row>
    <row r="115" spans="1:13" ht="21.6" x14ac:dyDescent="0.3">
      <c r="A115" s="26"/>
      <c r="B115" s="38" t="s">
        <v>132</v>
      </c>
      <c r="C115" s="39" t="s">
        <v>26</v>
      </c>
      <c r="D115" s="40" t="s">
        <v>30</v>
      </c>
      <c r="E115" s="40" t="s">
        <v>30</v>
      </c>
      <c r="F115" s="40">
        <v>-5393.6</v>
      </c>
      <c r="G115" s="40"/>
      <c r="H115" s="40">
        <v>-5393.6</v>
      </c>
      <c r="I115" s="41"/>
      <c r="J115" s="42" t="s">
        <v>31</v>
      </c>
      <c r="K115" s="10"/>
      <c r="L115" s="1" t="e">
        <f t="shared" si="3"/>
        <v>#VALUE!</v>
      </c>
      <c r="M115" s="75" t="e">
        <f t="shared" si="4"/>
        <v>#VALUE!</v>
      </c>
    </row>
    <row r="116" spans="1:13" ht="21.6" x14ac:dyDescent="0.3">
      <c r="A116" s="26"/>
      <c r="B116" s="38" t="s">
        <v>133</v>
      </c>
      <c r="C116" s="39" t="s">
        <v>26</v>
      </c>
      <c r="D116" s="40" t="s">
        <v>30</v>
      </c>
      <c r="E116" s="40" t="s">
        <v>30</v>
      </c>
      <c r="F116" s="40">
        <v>-75445.52</v>
      </c>
      <c r="G116" s="40"/>
      <c r="H116" s="40">
        <v>-75445.52</v>
      </c>
      <c r="I116" s="41"/>
      <c r="J116" s="42" t="s">
        <v>31</v>
      </c>
      <c r="K116" s="10"/>
      <c r="L116" s="1" t="e">
        <f t="shared" si="3"/>
        <v>#VALUE!</v>
      </c>
      <c r="M116" s="75" t="e">
        <f t="shared" si="4"/>
        <v>#VALUE!</v>
      </c>
    </row>
    <row r="117" spans="1:13" ht="21.6" x14ac:dyDescent="0.3">
      <c r="A117" s="26"/>
      <c r="B117" s="38" t="s">
        <v>134</v>
      </c>
      <c r="C117" s="39" t="s">
        <v>26</v>
      </c>
      <c r="D117" s="40" t="s">
        <v>30</v>
      </c>
      <c r="E117" s="40" t="s">
        <v>30</v>
      </c>
      <c r="F117" s="40">
        <v>-2473.5500000000002</v>
      </c>
      <c r="G117" s="40"/>
      <c r="H117" s="40">
        <v>-2473.5500000000002</v>
      </c>
      <c r="I117" s="41"/>
      <c r="J117" s="42" t="s">
        <v>31</v>
      </c>
      <c r="K117" s="10"/>
      <c r="L117" s="1" t="e">
        <f t="shared" si="3"/>
        <v>#VALUE!</v>
      </c>
      <c r="M117" s="75" t="e">
        <f t="shared" si="4"/>
        <v>#VALUE!</v>
      </c>
    </row>
    <row r="118" spans="1:13" ht="21.6" x14ac:dyDescent="0.3">
      <c r="A118" s="26"/>
      <c r="B118" s="38" t="s">
        <v>135</v>
      </c>
      <c r="C118" s="39" t="s">
        <v>26</v>
      </c>
      <c r="D118" s="40" t="s">
        <v>30</v>
      </c>
      <c r="E118" s="40" t="s">
        <v>30</v>
      </c>
      <c r="F118" s="40">
        <v>-3178.09</v>
      </c>
      <c r="G118" s="40"/>
      <c r="H118" s="40">
        <v>-3178.09</v>
      </c>
      <c r="I118" s="41"/>
      <c r="J118" s="42" t="s">
        <v>31</v>
      </c>
      <c r="K118" s="10"/>
      <c r="L118" s="1" t="e">
        <f t="shared" si="3"/>
        <v>#VALUE!</v>
      </c>
      <c r="M118" s="75" t="e">
        <f t="shared" si="4"/>
        <v>#VALUE!</v>
      </c>
    </row>
    <row r="119" spans="1:13" ht="21.6" x14ac:dyDescent="0.3">
      <c r="A119" s="26"/>
      <c r="B119" s="38" t="s">
        <v>136</v>
      </c>
      <c r="C119" s="39" t="s">
        <v>26</v>
      </c>
      <c r="D119" s="40" t="s">
        <v>30</v>
      </c>
      <c r="E119" s="40" t="s">
        <v>30</v>
      </c>
      <c r="F119" s="40">
        <v>-3390.5</v>
      </c>
      <c r="G119" s="40"/>
      <c r="H119" s="40">
        <v>-3390.5</v>
      </c>
      <c r="I119" s="41"/>
      <c r="J119" s="42" t="s">
        <v>31</v>
      </c>
      <c r="K119" s="10"/>
      <c r="L119" s="1" t="e">
        <f t="shared" si="3"/>
        <v>#VALUE!</v>
      </c>
      <c r="M119" s="75" t="e">
        <f t="shared" si="4"/>
        <v>#VALUE!</v>
      </c>
    </row>
    <row r="120" spans="1:13" ht="21.6" x14ac:dyDescent="0.3">
      <c r="A120" s="26"/>
      <c r="B120" s="38" t="s">
        <v>137</v>
      </c>
      <c r="C120" s="39" t="s">
        <v>26</v>
      </c>
      <c r="D120" s="40" t="s">
        <v>30</v>
      </c>
      <c r="E120" s="40" t="s">
        <v>30</v>
      </c>
      <c r="F120" s="40">
        <v>-130867.69</v>
      </c>
      <c r="G120" s="40"/>
      <c r="H120" s="40">
        <v>-130867.69</v>
      </c>
      <c r="I120" s="41"/>
      <c r="J120" s="42" t="s">
        <v>31</v>
      </c>
      <c r="K120" s="10"/>
      <c r="L120" s="1" t="e">
        <f t="shared" si="3"/>
        <v>#VALUE!</v>
      </c>
      <c r="M120" s="75" t="e">
        <f t="shared" si="4"/>
        <v>#VALUE!</v>
      </c>
    </row>
    <row r="121" spans="1:13" ht="21.6" x14ac:dyDescent="0.3">
      <c r="A121" s="26"/>
      <c r="B121" s="38" t="s">
        <v>138</v>
      </c>
      <c r="C121" s="39" t="s">
        <v>26</v>
      </c>
      <c r="D121" s="40" t="s">
        <v>30</v>
      </c>
      <c r="E121" s="40" t="s">
        <v>30</v>
      </c>
      <c r="F121" s="40">
        <v>-8996.52</v>
      </c>
      <c r="G121" s="40"/>
      <c r="H121" s="40">
        <v>-8996.52</v>
      </c>
      <c r="I121" s="41"/>
      <c r="J121" s="42" t="s">
        <v>31</v>
      </c>
      <c r="K121" s="10"/>
      <c r="L121" s="1" t="e">
        <f t="shared" si="3"/>
        <v>#VALUE!</v>
      </c>
      <c r="M121" s="75" t="e">
        <f t="shared" si="4"/>
        <v>#VALUE!</v>
      </c>
    </row>
    <row r="122" spans="1:13" ht="21.6" x14ac:dyDescent="0.3">
      <c r="A122" s="26"/>
      <c r="B122" s="38" t="s">
        <v>139</v>
      </c>
      <c r="C122" s="39" t="s">
        <v>26</v>
      </c>
      <c r="D122" s="40" t="s">
        <v>30</v>
      </c>
      <c r="E122" s="40" t="s">
        <v>30</v>
      </c>
      <c r="F122" s="40">
        <v>1788384</v>
      </c>
      <c r="G122" s="40"/>
      <c r="H122" s="40">
        <v>1788384</v>
      </c>
      <c r="I122" s="41"/>
      <c r="J122" s="42" t="s">
        <v>31</v>
      </c>
      <c r="K122" s="10"/>
      <c r="L122" s="1" t="e">
        <f t="shared" si="3"/>
        <v>#VALUE!</v>
      </c>
      <c r="M122" s="75" t="e">
        <f t="shared" si="4"/>
        <v>#VALUE!</v>
      </c>
    </row>
    <row r="123" spans="1:13" ht="21.6" x14ac:dyDescent="0.3">
      <c r="A123" s="26"/>
      <c r="B123" s="38" t="s">
        <v>140</v>
      </c>
      <c r="C123" s="39" t="s">
        <v>26</v>
      </c>
      <c r="D123" s="40" t="s">
        <v>30</v>
      </c>
      <c r="E123" s="40" t="s">
        <v>30</v>
      </c>
      <c r="F123" s="40">
        <v>14744002</v>
      </c>
      <c r="G123" s="40"/>
      <c r="H123" s="40">
        <v>14744002</v>
      </c>
      <c r="I123" s="41"/>
      <c r="J123" s="42" t="s">
        <v>31</v>
      </c>
      <c r="K123" s="10"/>
      <c r="L123" s="1" t="e">
        <f t="shared" si="3"/>
        <v>#VALUE!</v>
      </c>
      <c r="M123" s="75" t="e">
        <f t="shared" si="4"/>
        <v>#VALUE!</v>
      </c>
    </row>
    <row r="124" spans="1:13" ht="21.6" x14ac:dyDescent="0.3">
      <c r="A124" s="26"/>
      <c r="B124" s="38" t="s">
        <v>141</v>
      </c>
      <c r="C124" s="39" t="s">
        <v>26</v>
      </c>
      <c r="D124" s="40" t="s">
        <v>30</v>
      </c>
      <c r="E124" s="40" t="s">
        <v>30</v>
      </c>
      <c r="F124" s="40">
        <v>1847832</v>
      </c>
      <c r="G124" s="40"/>
      <c r="H124" s="40">
        <v>1847832</v>
      </c>
      <c r="I124" s="41"/>
      <c r="J124" s="42" t="s">
        <v>31</v>
      </c>
      <c r="K124" s="10"/>
      <c r="L124" s="1" t="e">
        <f t="shared" si="3"/>
        <v>#VALUE!</v>
      </c>
      <c r="M124" s="75" t="e">
        <f t="shared" si="4"/>
        <v>#VALUE!</v>
      </c>
    </row>
    <row r="125" spans="1:13" ht="21.6" x14ac:dyDescent="0.3">
      <c r="A125" s="26"/>
      <c r="B125" s="38" t="s">
        <v>142</v>
      </c>
      <c r="C125" s="39" t="s">
        <v>26</v>
      </c>
      <c r="D125" s="40" t="s">
        <v>30</v>
      </c>
      <c r="E125" s="40" t="s">
        <v>30</v>
      </c>
      <c r="F125" s="40">
        <v>124000</v>
      </c>
      <c r="G125" s="40"/>
      <c r="H125" s="40">
        <v>124000</v>
      </c>
      <c r="I125" s="41"/>
      <c r="J125" s="42" t="s">
        <v>31</v>
      </c>
      <c r="K125" s="10"/>
      <c r="L125" s="1" t="e">
        <f t="shared" si="3"/>
        <v>#VALUE!</v>
      </c>
      <c r="M125" s="75" t="e">
        <f t="shared" si="4"/>
        <v>#VALUE!</v>
      </c>
    </row>
    <row r="126" spans="1:13" ht="21.6" x14ac:dyDescent="0.3">
      <c r="A126" s="26"/>
      <c r="B126" s="38" t="s">
        <v>143</v>
      </c>
      <c r="C126" s="39" t="s">
        <v>26</v>
      </c>
      <c r="D126" s="40" t="s">
        <v>30</v>
      </c>
      <c r="E126" s="40" t="s">
        <v>30</v>
      </c>
      <c r="F126" s="40">
        <v>180000</v>
      </c>
      <c r="G126" s="40"/>
      <c r="H126" s="40">
        <v>180000</v>
      </c>
      <c r="I126" s="41"/>
      <c r="J126" s="42" t="s">
        <v>31</v>
      </c>
      <c r="K126" s="10"/>
      <c r="L126" s="1" t="e">
        <f t="shared" si="3"/>
        <v>#VALUE!</v>
      </c>
      <c r="M126" s="75" t="e">
        <f t="shared" si="4"/>
        <v>#VALUE!</v>
      </c>
    </row>
    <row r="127" spans="1:13" ht="21.6" x14ac:dyDescent="0.3">
      <c r="A127" s="26"/>
      <c r="B127" s="38" t="s">
        <v>144</v>
      </c>
      <c r="C127" s="39" t="s">
        <v>26</v>
      </c>
      <c r="D127" s="40" t="s">
        <v>30</v>
      </c>
      <c r="E127" s="40" t="s">
        <v>30</v>
      </c>
      <c r="F127" s="40">
        <v>100222</v>
      </c>
      <c r="G127" s="40"/>
      <c r="H127" s="40">
        <v>100222</v>
      </c>
      <c r="I127" s="41"/>
      <c r="J127" s="42" t="s">
        <v>31</v>
      </c>
      <c r="K127" s="10"/>
      <c r="L127" s="1" t="e">
        <f t="shared" si="3"/>
        <v>#VALUE!</v>
      </c>
      <c r="M127" s="75" t="e">
        <f t="shared" si="4"/>
        <v>#VALUE!</v>
      </c>
    </row>
    <row r="128" spans="1:13" ht="21.6" x14ac:dyDescent="0.3">
      <c r="A128" s="26"/>
      <c r="B128" s="38" t="s">
        <v>145</v>
      </c>
      <c r="C128" s="39" t="s">
        <v>26</v>
      </c>
      <c r="D128" s="40" t="s">
        <v>30</v>
      </c>
      <c r="E128" s="40" t="s">
        <v>30</v>
      </c>
      <c r="F128" s="40">
        <v>100222</v>
      </c>
      <c r="G128" s="40"/>
      <c r="H128" s="40">
        <v>100222</v>
      </c>
      <c r="I128" s="41"/>
      <c r="J128" s="42" t="s">
        <v>31</v>
      </c>
      <c r="K128" s="10"/>
      <c r="L128" s="1" t="e">
        <f t="shared" si="3"/>
        <v>#VALUE!</v>
      </c>
      <c r="M128" s="75" t="e">
        <f t="shared" si="4"/>
        <v>#VALUE!</v>
      </c>
    </row>
    <row r="129" spans="1:13" ht="21.6" x14ac:dyDescent="0.3">
      <c r="A129" s="26"/>
      <c r="B129" s="38" t="s">
        <v>146</v>
      </c>
      <c r="C129" s="39" t="s">
        <v>26</v>
      </c>
      <c r="D129" s="40" t="s">
        <v>30</v>
      </c>
      <c r="E129" s="40" t="s">
        <v>30</v>
      </c>
      <c r="F129" s="40">
        <v>83622</v>
      </c>
      <c r="G129" s="40"/>
      <c r="H129" s="40">
        <v>83622</v>
      </c>
      <c r="I129" s="41"/>
      <c r="J129" s="42" t="s">
        <v>31</v>
      </c>
      <c r="K129" s="10"/>
      <c r="L129" s="1" t="e">
        <f t="shared" si="3"/>
        <v>#VALUE!</v>
      </c>
      <c r="M129" s="75" t="e">
        <f t="shared" si="4"/>
        <v>#VALUE!</v>
      </c>
    </row>
    <row r="130" spans="1:13" ht="21.6" x14ac:dyDescent="0.3">
      <c r="A130" s="26"/>
      <c r="B130" s="38" t="s">
        <v>147</v>
      </c>
      <c r="C130" s="39" t="s">
        <v>26</v>
      </c>
      <c r="D130" s="40" t="s">
        <v>30</v>
      </c>
      <c r="E130" s="40" t="s">
        <v>30</v>
      </c>
      <c r="F130" s="40">
        <v>20300</v>
      </c>
      <c r="G130" s="40"/>
      <c r="H130" s="40">
        <v>20300</v>
      </c>
      <c r="I130" s="41"/>
      <c r="J130" s="42" t="s">
        <v>31</v>
      </c>
      <c r="K130" s="10"/>
      <c r="L130" s="1" t="e">
        <f t="shared" si="3"/>
        <v>#VALUE!</v>
      </c>
      <c r="M130" s="75" t="e">
        <f t="shared" si="4"/>
        <v>#VALUE!</v>
      </c>
    </row>
    <row r="131" spans="1:13" ht="21.6" x14ac:dyDescent="0.3">
      <c r="A131" s="26"/>
      <c r="B131" s="38" t="s">
        <v>148</v>
      </c>
      <c r="C131" s="39" t="s">
        <v>26</v>
      </c>
      <c r="D131" s="40" t="s">
        <v>30</v>
      </c>
      <c r="E131" s="40" t="s">
        <v>30</v>
      </c>
      <c r="F131" s="40">
        <v>180000</v>
      </c>
      <c r="G131" s="40"/>
      <c r="H131" s="40">
        <v>180000</v>
      </c>
      <c r="I131" s="41"/>
      <c r="J131" s="42" t="s">
        <v>31</v>
      </c>
      <c r="K131" s="10"/>
      <c r="L131" s="1" t="e">
        <f t="shared" si="3"/>
        <v>#VALUE!</v>
      </c>
      <c r="M131" s="75" t="e">
        <f t="shared" si="4"/>
        <v>#VALUE!</v>
      </c>
    </row>
    <row r="132" spans="1:13" ht="21.6" x14ac:dyDescent="0.3">
      <c r="A132" s="26"/>
      <c r="B132" s="38" t="s">
        <v>149</v>
      </c>
      <c r="C132" s="39" t="s">
        <v>26</v>
      </c>
      <c r="D132" s="40" t="s">
        <v>30</v>
      </c>
      <c r="E132" s="40" t="s">
        <v>30</v>
      </c>
      <c r="F132" s="40">
        <v>130703</v>
      </c>
      <c r="G132" s="40"/>
      <c r="H132" s="40">
        <v>130703</v>
      </c>
      <c r="I132" s="41"/>
      <c r="J132" s="42" t="s">
        <v>31</v>
      </c>
      <c r="K132" s="10"/>
      <c r="L132" s="1" t="e">
        <f t="shared" si="3"/>
        <v>#VALUE!</v>
      </c>
      <c r="M132" s="75" t="e">
        <f t="shared" si="4"/>
        <v>#VALUE!</v>
      </c>
    </row>
    <row r="133" spans="1:13" ht="21.6" x14ac:dyDescent="0.3">
      <c r="A133" s="26"/>
      <c r="B133" s="38" t="s">
        <v>150</v>
      </c>
      <c r="C133" s="39" t="s">
        <v>26</v>
      </c>
      <c r="D133" s="40" t="s">
        <v>30</v>
      </c>
      <c r="E133" s="40" t="s">
        <v>30</v>
      </c>
      <c r="F133" s="40">
        <v>86252</v>
      </c>
      <c r="G133" s="40"/>
      <c r="H133" s="40">
        <v>86252</v>
      </c>
      <c r="I133" s="41"/>
      <c r="J133" s="42" t="s">
        <v>31</v>
      </c>
      <c r="K133" s="10"/>
      <c r="L133" s="1" t="e">
        <f t="shared" si="3"/>
        <v>#VALUE!</v>
      </c>
      <c r="M133" s="75" t="e">
        <f t="shared" si="4"/>
        <v>#VALUE!</v>
      </c>
    </row>
    <row r="134" spans="1:13" ht="21.6" x14ac:dyDescent="0.3">
      <c r="A134" s="26"/>
      <c r="B134" s="38" t="s">
        <v>151</v>
      </c>
      <c r="C134" s="39" t="s">
        <v>26</v>
      </c>
      <c r="D134" s="40" t="s">
        <v>30</v>
      </c>
      <c r="E134" s="40" t="s">
        <v>30</v>
      </c>
      <c r="F134" s="40">
        <v>124000</v>
      </c>
      <c r="G134" s="40"/>
      <c r="H134" s="40">
        <v>124000</v>
      </c>
      <c r="I134" s="41"/>
      <c r="J134" s="42" t="s">
        <v>31</v>
      </c>
      <c r="K134" s="10"/>
      <c r="L134" s="1" t="e">
        <f t="shared" si="3"/>
        <v>#VALUE!</v>
      </c>
      <c r="M134" s="75" t="e">
        <f t="shared" si="4"/>
        <v>#VALUE!</v>
      </c>
    </row>
    <row r="135" spans="1:13" ht="21.6" x14ac:dyDescent="0.3">
      <c r="A135" s="26"/>
      <c r="B135" s="38" t="s">
        <v>152</v>
      </c>
      <c r="C135" s="39" t="s">
        <v>26</v>
      </c>
      <c r="D135" s="40" t="s">
        <v>30</v>
      </c>
      <c r="E135" s="40" t="s">
        <v>30</v>
      </c>
      <c r="F135" s="40">
        <v>180000</v>
      </c>
      <c r="G135" s="40"/>
      <c r="H135" s="40">
        <v>180000</v>
      </c>
      <c r="I135" s="41"/>
      <c r="J135" s="42" t="s">
        <v>31</v>
      </c>
      <c r="K135" s="10"/>
      <c r="L135" s="1" t="e">
        <f t="shared" si="3"/>
        <v>#VALUE!</v>
      </c>
      <c r="M135" s="75" t="e">
        <f t="shared" si="4"/>
        <v>#VALUE!</v>
      </c>
    </row>
    <row r="136" spans="1:13" ht="21.6" x14ac:dyDescent="0.3">
      <c r="A136" s="26"/>
      <c r="B136" s="38" t="s">
        <v>153</v>
      </c>
      <c r="C136" s="39" t="s">
        <v>26</v>
      </c>
      <c r="D136" s="40" t="s">
        <v>30</v>
      </c>
      <c r="E136" s="40" t="s">
        <v>30</v>
      </c>
      <c r="F136" s="40">
        <v>100222</v>
      </c>
      <c r="G136" s="40"/>
      <c r="H136" s="40">
        <v>100222</v>
      </c>
      <c r="I136" s="41"/>
      <c r="J136" s="42" t="s">
        <v>31</v>
      </c>
      <c r="K136" s="10"/>
      <c r="L136" s="1" t="e">
        <f t="shared" si="3"/>
        <v>#VALUE!</v>
      </c>
      <c r="M136" s="75" t="e">
        <f t="shared" si="4"/>
        <v>#VALUE!</v>
      </c>
    </row>
    <row r="137" spans="1:13" ht="21.6" x14ac:dyDescent="0.3">
      <c r="A137" s="26"/>
      <c r="B137" s="38" t="s">
        <v>154</v>
      </c>
      <c r="C137" s="39" t="s">
        <v>26</v>
      </c>
      <c r="D137" s="40" t="s">
        <v>30</v>
      </c>
      <c r="E137" s="40" t="s">
        <v>30</v>
      </c>
      <c r="F137" s="40">
        <v>100222</v>
      </c>
      <c r="G137" s="40"/>
      <c r="H137" s="40">
        <v>100222</v>
      </c>
      <c r="I137" s="41"/>
      <c r="J137" s="42" t="s">
        <v>31</v>
      </c>
      <c r="K137" s="10"/>
      <c r="L137" s="1" t="e">
        <f t="shared" si="3"/>
        <v>#VALUE!</v>
      </c>
      <c r="M137" s="75" t="e">
        <f t="shared" si="4"/>
        <v>#VALUE!</v>
      </c>
    </row>
    <row r="138" spans="1:13" ht="21.6" x14ac:dyDescent="0.3">
      <c r="A138" s="26"/>
      <c r="B138" s="38" t="s">
        <v>155</v>
      </c>
      <c r="C138" s="39" t="s">
        <v>26</v>
      </c>
      <c r="D138" s="40" t="s">
        <v>30</v>
      </c>
      <c r="E138" s="40" t="s">
        <v>30</v>
      </c>
      <c r="F138" s="40">
        <v>83622</v>
      </c>
      <c r="G138" s="40"/>
      <c r="H138" s="40">
        <v>83622</v>
      </c>
      <c r="I138" s="41"/>
      <c r="J138" s="42" t="s">
        <v>31</v>
      </c>
      <c r="K138" s="10"/>
      <c r="L138" s="1" t="e">
        <f t="shared" si="3"/>
        <v>#VALUE!</v>
      </c>
      <c r="M138" s="75" t="e">
        <f t="shared" si="4"/>
        <v>#VALUE!</v>
      </c>
    </row>
    <row r="139" spans="1:13" ht="21.6" x14ac:dyDescent="0.3">
      <c r="A139" s="26"/>
      <c r="B139" s="38" t="s">
        <v>156</v>
      </c>
      <c r="C139" s="39" t="s">
        <v>26</v>
      </c>
      <c r="D139" s="40" t="s">
        <v>30</v>
      </c>
      <c r="E139" s="40" t="s">
        <v>30</v>
      </c>
      <c r="F139" s="40">
        <v>20301</v>
      </c>
      <c r="G139" s="40"/>
      <c r="H139" s="40">
        <v>20301</v>
      </c>
      <c r="I139" s="41"/>
      <c r="J139" s="42" t="s">
        <v>31</v>
      </c>
      <c r="K139" s="10"/>
      <c r="L139" s="1" t="e">
        <f t="shared" si="3"/>
        <v>#VALUE!</v>
      </c>
      <c r="M139" s="75" t="e">
        <f t="shared" si="4"/>
        <v>#VALUE!</v>
      </c>
    </row>
    <row r="140" spans="1:13" ht="21.6" x14ac:dyDescent="0.3">
      <c r="A140" s="26"/>
      <c r="B140" s="38" t="s">
        <v>157</v>
      </c>
      <c r="C140" s="39" t="s">
        <v>26</v>
      </c>
      <c r="D140" s="40" t="s">
        <v>30</v>
      </c>
      <c r="E140" s="40" t="s">
        <v>30</v>
      </c>
      <c r="F140" s="40">
        <v>180000</v>
      </c>
      <c r="G140" s="40"/>
      <c r="H140" s="40">
        <v>180000</v>
      </c>
      <c r="I140" s="41"/>
      <c r="J140" s="42" t="s">
        <v>31</v>
      </c>
      <c r="K140" s="10"/>
      <c r="L140" s="1" t="e">
        <f t="shared" si="3"/>
        <v>#VALUE!</v>
      </c>
      <c r="M140" s="75" t="e">
        <f t="shared" si="4"/>
        <v>#VALUE!</v>
      </c>
    </row>
    <row r="141" spans="1:13" ht="21.6" x14ac:dyDescent="0.3">
      <c r="A141" s="26"/>
      <c r="B141" s="38" t="s">
        <v>158</v>
      </c>
      <c r="C141" s="39" t="s">
        <v>26</v>
      </c>
      <c r="D141" s="40" t="s">
        <v>30</v>
      </c>
      <c r="E141" s="40" t="s">
        <v>30</v>
      </c>
      <c r="F141" s="40">
        <v>130703</v>
      </c>
      <c r="G141" s="40"/>
      <c r="H141" s="40">
        <v>130703</v>
      </c>
      <c r="I141" s="41"/>
      <c r="J141" s="42" t="s">
        <v>31</v>
      </c>
      <c r="K141" s="10"/>
      <c r="L141" s="1" t="e">
        <f t="shared" ref="L141:L204" si="6">F141/D141*100</f>
        <v>#VALUE!</v>
      </c>
      <c r="M141" s="75" t="e">
        <f t="shared" ref="M141:M204" si="7">G141-L141</f>
        <v>#VALUE!</v>
      </c>
    </row>
    <row r="142" spans="1:13" ht="21.6" x14ac:dyDescent="0.3">
      <c r="A142" s="26"/>
      <c r="B142" s="38" t="s">
        <v>159</v>
      </c>
      <c r="C142" s="39" t="s">
        <v>26</v>
      </c>
      <c r="D142" s="40" t="s">
        <v>30</v>
      </c>
      <c r="E142" s="40" t="s">
        <v>30</v>
      </c>
      <c r="F142" s="40">
        <v>28751</v>
      </c>
      <c r="G142" s="40"/>
      <c r="H142" s="40">
        <v>28751</v>
      </c>
      <c r="I142" s="41"/>
      <c r="J142" s="42" t="s">
        <v>31</v>
      </c>
      <c r="K142" s="10"/>
      <c r="L142" s="1" t="e">
        <f t="shared" si="6"/>
        <v>#VALUE!</v>
      </c>
      <c r="M142" s="75" t="e">
        <f t="shared" si="7"/>
        <v>#VALUE!</v>
      </c>
    </row>
    <row r="143" spans="1:13" ht="21.6" x14ac:dyDescent="0.3">
      <c r="A143" s="26"/>
      <c r="B143" s="38" t="s">
        <v>160</v>
      </c>
      <c r="C143" s="39" t="s">
        <v>26</v>
      </c>
      <c r="D143" s="40">
        <v>306000</v>
      </c>
      <c r="E143" s="40" t="s">
        <v>30</v>
      </c>
      <c r="F143" s="40">
        <v>135000</v>
      </c>
      <c r="G143" s="40">
        <f t="shared" si="5"/>
        <v>44.117647058823529</v>
      </c>
      <c r="H143" s="40">
        <v>-171000</v>
      </c>
      <c r="I143" s="41"/>
      <c r="J143" s="42" t="s">
        <v>31</v>
      </c>
      <c r="K143" s="10"/>
      <c r="L143" s="1">
        <f t="shared" si="6"/>
        <v>44.117647058823529</v>
      </c>
      <c r="M143" s="75">
        <f t="shared" si="7"/>
        <v>0</v>
      </c>
    </row>
    <row r="144" spans="1:13" ht="21.6" x14ac:dyDescent="0.3">
      <c r="A144" s="26"/>
      <c r="B144" s="38" t="s">
        <v>161</v>
      </c>
      <c r="C144" s="39" t="s">
        <v>26</v>
      </c>
      <c r="D144" s="40" t="s">
        <v>30</v>
      </c>
      <c r="E144" s="40" t="s">
        <v>30</v>
      </c>
      <c r="F144" s="40">
        <v>-730228.01</v>
      </c>
      <c r="G144" s="40"/>
      <c r="H144" s="40">
        <v>-730228.01</v>
      </c>
      <c r="I144" s="41"/>
      <c r="J144" s="42" t="s">
        <v>31</v>
      </c>
      <c r="K144" s="10"/>
      <c r="L144" s="1" t="e">
        <f t="shared" si="6"/>
        <v>#VALUE!</v>
      </c>
      <c r="M144" s="75" t="e">
        <f t="shared" si="7"/>
        <v>#VALUE!</v>
      </c>
    </row>
    <row r="145" spans="1:13" ht="31.8" x14ac:dyDescent="0.3">
      <c r="A145" s="26"/>
      <c r="B145" s="38" t="s">
        <v>162</v>
      </c>
      <c r="C145" s="39" t="s">
        <v>26</v>
      </c>
      <c r="D145" s="40">
        <v>133000</v>
      </c>
      <c r="E145" s="40" t="s">
        <v>30</v>
      </c>
      <c r="F145" s="40">
        <v>25174</v>
      </c>
      <c r="G145" s="40">
        <f t="shared" si="5"/>
        <v>18.927819548872179</v>
      </c>
      <c r="H145" s="40">
        <v>-107826</v>
      </c>
      <c r="I145" s="41"/>
      <c r="J145" s="42" t="s">
        <v>402</v>
      </c>
      <c r="K145" s="10"/>
      <c r="L145" s="1">
        <f t="shared" si="6"/>
        <v>18.927819548872179</v>
      </c>
      <c r="M145" s="75">
        <f t="shared" si="7"/>
        <v>0</v>
      </c>
    </row>
    <row r="146" spans="1:13" ht="21.6" x14ac:dyDescent="0.3">
      <c r="A146" s="26"/>
      <c r="B146" s="38" t="s">
        <v>163</v>
      </c>
      <c r="C146" s="39" t="s">
        <v>26</v>
      </c>
      <c r="D146" s="40">
        <v>756000</v>
      </c>
      <c r="E146" s="40" t="s">
        <v>30</v>
      </c>
      <c r="F146" s="40">
        <v>183845.22</v>
      </c>
      <c r="G146" s="40">
        <f t="shared" ref="G146:G194" si="8">F146/D146%</f>
        <v>24.318150793650794</v>
      </c>
      <c r="H146" s="40">
        <v>-572154.78</v>
      </c>
      <c r="I146" s="41"/>
      <c r="J146" s="42" t="s">
        <v>31</v>
      </c>
      <c r="K146" s="10"/>
      <c r="L146" s="1">
        <f t="shared" si="6"/>
        <v>24.318150793650794</v>
      </c>
      <c r="M146" s="75">
        <f t="shared" si="7"/>
        <v>0</v>
      </c>
    </row>
    <row r="147" spans="1:13" ht="21.6" x14ac:dyDescent="0.3">
      <c r="A147" s="26"/>
      <c r="B147" s="38" t="s">
        <v>164</v>
      </c>
      <c r="C147" s="39" t="s">
        <v>26</v>
      </c>
      <c r="D147" s="40">
        <v>127000</v>
      </c>
      <c r="E147" s="40" t="s">
        <v>30</v>
      </c>
      <c r="F147" s="40">
        <v>32963.18</v>
      </c>
      <c r="G147" s="40">
        <f t="shared" si="8"/>
        <v>25.955259842519684</v>
      </c>
      <c r="H147" s="40">
        <v>-94036.82</v>
      </c>
      <c r="I147" s="41"/>
      <c r="J147" s="42" t="s">
        <v>31</v>
      </c>
      <c r="K147" s="10"/>
      <c r="L147" s="1">
        <f t="shared" si="6"/>
        <v>25.955259842519684</v>
      </c>
      <c r="M147" s="75">
        <f t="shared" si="7"/>
        <v>0</v>
      </c>
    </row>
    <row r="148" spans="1:13" ht="21.6" x14ac:dyDescent="0.3">
      <c r="A148" s="26"/>
      <c r="B148" s="38" t="s">
        <v>165</v>
      </c>
      <c r="C148" s="39" t="s">
        <v>26</v>
      </c>
      <c r="D148" s="40" t="s">
        <v>30</v>
      </c>
      <c r="E148" s="40" t="s">
        <v>30</v>
      </c>
      <c r="F148" s="40">
        <v>-1530.45</v>
      </c>
      <c r="G148" s="40"/>
      <c r="H148" s="40">
        <v>-1530.45</v>
      </c>
      <c r="I148" s="41"/>
      <c r="J148" s="42" t="s">
        <v>31</v>
      </c>
      <c r="K148" s="10"/>
      <c r="L148" s="1" t="e">
        <f t="shared" si="6"/>
        <v>#VALUE!</v>
      </c>
      <c r="M148" s="75" t="e">
        <f t="shared" si="7"/>
        <v>#VALUE!</v>
      </c>
    </row>
    <row r="149" spans="1:13" ht="21.6" x14ac:dyDescent="0.3">
      <c r="A149" s="26"/>
      <c r="B149" s="38" t="s">
        <v>166</v>
      </c>
      <c r="C149" s="39" t="s">
        <v>26</v>
      </c>
      <c r="D149" s="40">
        <v>474095522</v>
      </c>
      <c r="E149" s="40" t="s">
        <v>30</v>
      </c>
      <c r="F149" s="40">
        <v>98641390.599999994</v>
      </c>
      <c r="G149" s="40">
        <f t="shared" si="8"/>
        <v>20.806227020216404</v>
      </c>
      <c r="H149" s="40">
        <v>-375454131.39999998</v>
      </c>
      <c r="I149" s="41"/>
      <c r="J149" s="42" t="s">
        <v>31</v>
      </c>
      <c r="K149" s="10"/>
      <c r="L149" s="1">
        <f t="shared" si="6"/>
        <v>20.806227020216401</v>
      </c>
      <c r="M149" s="75">
        <f t="shared" si="7"/>
        <v>0</v>
      </c>
    </row>
    <row r="150" spans="1:13" ht="21.6" x14ac:dyDescent="0.3">
      <c r="A150" s="26"/>
      <c r="B150" s="38" t="s">
        <v>167</v>
      </c>
      <c r="C150" s="39" t="s">
        <v>26</v>
      </c>
      <c r="D150" s="40">
        <v>1347276961.23</v>
      </c>
      <c r="E150" s="40" t="s">
        <v>30</v>
      </c>
      <c r="F150" s="40">
        <v>283648822.61000001</v>
      </c>
      <c r="G150" s="40">
        <f t="shared" si="8"/>
        <v>21.05349017109608</v>
      </c>
      <c r="H150" s="40">
        <v>-1063628138.62</v>
      </c>
      <c r="I150" s="41"/>
      <c r="J150" s="42" t="s">
        <v>31</v>
      </c>
      <c r="K150" s="10"/>
      <c r="L150" s="1">
        <f t="shared" si="6"/>
        <v>21.053490171096083</v>
      </c>
      <c r="M150" s="75">
        <f t="shared" si="7"/>
        <v>0</v>
      </c>
    </row>
    <row r="151" spans="1:13" ht="21.6" x14ac:dyDescent="0.3">
      <c r="A151" s="26"/>
      <c r="B151" s="38" t="s">
        <v>168</v>
      </c>
      <c r="C151" s="39" t="s">
        <v>26</v>
      </c>
      <c r="D151" s="40">
        <v>8480180338.9700003</v>
      </c>
      <c r="E151" s="40" t="s">
        <v>30</v>
      </c>
      <c r="F151" s="40">
        <v>1858256024.8900001</v>
      </c>
      <c r="G151" s="40">
        <f t="shared" si="8"/>
        <v>21.912930511047403</v>
      </c>
      <c r="H151" s="40">
        <v>-6621924314.0799999</v>
      </c>
      <c r="I151" s="41"/>
      <c r="J151" s="42" t="s">
        <v>31</v>
      </c>
      <c r="K151" s="10"/>
      <c r="L151" s="1">
        <f t="shared" si="6"/>
        <v>21.912930511047403</v>
      </c>
      <c r="M151" s="75">
        <f t="shared" si="7"/>
        <v>0</v>
      </c>
    </row>
    <row r="152" spans="1:13" ht="21.6" x14ac:dyDescent="0.3">
      <c r="A152" s="26"/>
      <c r="B152" s="38" t="s">
        <v>169</v>
      </c>
      <c r="C152" s="39" t="s">
        <v>26</v>
      </c>
      <c r="D152" s="40">
        <v>12397644</v>
      </c>
      <c r="E152" s="40" t="s">
        <v>30</v>
      </c>
      <c r="F152" s="40">
        <v>2502699.5</v>
      </c>
      <c r="G152" s="40">
        <f t="shared" si="8"/>
        <v>20.186895994109847</v>
      </c>
      <c r="H152" s="40">
        <v>-9894944.5</v>
      </c>
      <c r="I152" s="41"/>
      <c r="J152" s="42" t="s">
        <v>31</v>
      </c>
      <c r="K152" s="10"/>
      <c r="L152" s="1">
        <f t="shared" si="6"/>
        <v>20.18689599410985</v>
      </c>
      <c r="M152" s="75">
        <f t="shared" si="7"/>
        <v>0</v>
      </c>
    </row>
    <row r="153" spans="1:13" ht="21.6" x14ac:dyDescent="0.3">
      <c r="A153" s="26"/>
      <c r="B153" s="38" t="s">
        <v>170</v>
      </c>
      <c r="C153" s="39" t="s">
        <v>26</v>
      </c>
      <c r="D153" s="40">
        <v>32011458</v>
      </c>
      <c r="E153" s="40" t="s">
        <v>30</v>
      </c>
      <c r="F153" s="40">
        <v>6462118</v>
      </c>
      <c r="G153" s="40">
        <f t="shared" si="8"/>
        <v>20.186890581491163</v>
      </c>
      <c r="H153" s="40">
        <v>-25549340</v>
      </c>
      <c r="I153" s="41"/>
      <c r="J153" s="42" t="s">
        <v>31</v>
      </c>
      <c r="K153" s="10"/>
      <c r="L153" s="1">
        <f t="shared" si="6"/>
        <v>20.186890581491166</v>
      </c>
      <c r="M153" s="75">
        <f t="shared" si="7"/>
        <v>0</v>
      </c>
    </row>
    <row r="154" spans="1:13" ht="21.6" x14ac:dyDescent="0.3">
      <c r="A154" s="26"/>
      <c r="B154" s="38" t="s">
        <v>171</v>
      </c>
      <c r="C154" s="39" t="s">
        <v>26</v>
      </c>
      <c r="D154" s="40">
        <v>307335798</v>
      </c>
      <c r="E154" s="40" t="s">
        <v>30</v>
      </c>
      <c r="F154" s="40">
        <v>62155614.289999999</v>
      </c>
      <c r="G154" s="40">
        <f t="shared" si="8"/>
        <v>20.22400732178944</v>
      </c>
      <c r="H154" s="40">
        <v>-245180183.71000001</v>
      </c>
      <c r="I154" s="41"/>
      <c r="J154" s="42" t="s">
        <v>31</v>
      </c>
      <c r="K154" s="10"/>
      <c r="L154" s="1">
        <f t="shared" si="6"/>
        <v>20.22400732178944</v>
      </c>
      <c r="M154" s="75">
        <f t="shared" si="7"/>
        <v>0</v>
      </c>
    </row>
    <row r="155" spans="1:13" ht="21.6" x14ac:dyDescent="0.3">
      <c r="A155" s="26"/>
      <c r="B155" s="38" t="s">
        <v>172</v>
      </c>
      <c r="C155" s="39" t="s">
        <v>26</v>
      </c>
      <c r="D155" s="40">
        <v>1272822858.8599999</v>
      </c>
      <c r="E155" s="40" t="s">
        <v>30</v>
      </c>
      <c r="F155" s="40">
        <v>157963292.65000001</v>
      </c>
      <c r="G155" s="40">
        <f t="shared" si="8"/>
        <v>12.410469497026426</v>
      </c>
      <c r="H155" s="40">
        <v>-1114859566.21</v>
      </c>
      <c r="I155" s="41"/>
      <c r="J155" s="42" t="s">
        <v>31</v>
      </c>
      <c r="K155" s="10"/>
      <c r="L155" s="1">
        <f t="shared" si="6"/>
        <v>12.410469497026426</v>
      </c>
      <c r="M155" s="75">
        <f t="shared" si="7"/>
        <v>0</v>
      </c>
    </row>
    <row r="156" spans="1:13" ht="21.6" x14ac:dyDescent="0.3">
      <c r="A156" s="26"/>
      <c r="B156" s="38" t="s">
        <v>173</v>
      </c>
      <c r="C156" s="39" t="s">
        <v>26</v>
      </c>
      <c r="D156" s="40" t="s">
        <v>30</v>
      </c>
      <c r="E156" s="40" t="s">
        <v>30</v>
      </c>
      <c r="F156" s="40">
        <v>61604956.109999999</v>
      </c>
      <c r="G156" s="40"/>
      <c r="H156" s="40">
        <v>61604956.109999999</v>
      </c>
      <c r="I156" s="41"/>
      <c r="J156" s="42" t="s">
        <v>31</v>
      </c>
      <c r="K156" s="10"/>
      <c r="L156" s="1" t="e">
        <f t="shared" si="6"/>
        <v>#VALUE!</v>
      </c>
      <c r="M156" s="75" t="e">
        <f t="shared" si="7"/>
        <v>#VALUE!</v>
      </c>
    </row>
    <row r="157" spans="1:13" ht="21.6" x14ac:dyDescent="0.3">
      <c r="A157" s="26"/>
      <c r="B157" s="38" t="s">
        <v>174</v>
      </c>
      <c r="C157" s="39" t="s">
        <v>26</v>
      </c>
      <c r="D157" s="40" t="s">
        <v>30</v>
      </c>
      <c r="E157" s="40" t="s">
        <v>30</v>
      </c>
      <c r="F157" s="40">
        <v>6723759.5999999996</v>
      </c>
      <c r="G157" s="40"/>
      <c r="H157" s="40">
        <v>6723759.5999999996</v>
      </c>
      <c r="I157" s="41"/>
      <c r="J157" s="42" t="s">
        <v>31</v>
      </c>
      <c r="K157" s="10"/>
      <c r="L157" s="1" t="e">
        <f t="shared" si="6"/>
        <v>#VALUE!</v>
      </c>
      <c r="M157" s="75" t="e">
        <f t="shared" si="7"/>
        <v>#VALUE!</v>
      </c>
    </row>
    <row r="158" spans="1:13" ht="21.6" x14ac:dyDescent="0.3">
      <c r="A158" s="26"/>
      <c r="B158" s="38" t="s">
        <v>175</v>
      </c>
      <c r="C158" s="39" t="s">
        <v>26</v>
      </c>
      <c r="D158" s="40" t="s">
        <v>30</v>
      </c>
      <c r="E158" s="40" t="s">
        <v>30</v>
      </c>
      <c r="F158" s="40">
        <v>-16052725</v>
      </c>
      <c r="G158" s="40"/>
      <c r="H158" s="40">
        <v>-16052725</v>
      </c>
      <c r="I158" s="41"/>
      <c r="J158" s="42" t="s">
        <v>31</v>
      </c>
      <c r="K158" s="10"/>
      <c r="L158" s="1" t="e">
        <f t="shared" si="6"/>
        <v>#VALUE!</v>
      </c>
      <c r="M158" s="75" t="e">
        <f t="shared" si="7"/>
        <v>#VALUE!</v>
      </c>
    </row>
    <row r="159" spans="1:13" ht="21.6" x14ac:dyDescent="0.3">
      <c r="A159" s="26"/>
      <c r="B159" s="38" t="s">
        <v>176</v>
      </c>
      <c r="C159" s="39" t="s">
        <v>26</v>
      </c>
      <c r="D159" s="40" t="s">
        <v>30</v>
      </c>
      <c r="E159" s="40" t="s">
        <v>30</v>
      </c>
      <c r="F159" s="40">
        <v>-406334.12</v>
      </c>
      <c r="G159" s="40"/>
      <c r="H159" s="40">
        <v>-406334.12</v>
      </c>
      <c r="I159" s="41"/>
      <c r="J159" s="42" t="s">
        <v>31</v>
      </c>
      <c r="K159" s="10"/>
      <c r="L159" s="1" t="e">
        <f t="shared" si="6"/>
        <v>#VALUE!</v>
      </c>
      <c r="M159" s="75" t="e">
        <f t="shared" si="7"/>
        <v>#VALUE!</v>
      </c>
    </row>
    <row r="160" spans="1:13" ht="21.6" x14ac:dyDescent="0.3">
      <c r="A160" s="26"/>
      <c r="B160" s="38" t="s">
        <v>177</v>
      </c>
      <c r="C160" s="39" t="s">
        <v>26</v>
      </c>
      <c r="D160" s="40" t="s">
        <v>30</v>
      </c>
      <c r="E160" s="40" t="s">
        <v>30</v>
      </c>
      <c r="F160" s="40">
        <v>-3012904.87</v>
      </c>
      <c r="G160" s="40"/>
      <c r="H160" s="40">
        <v>-3012904.87</v>
      </c>
      <c r="I160" s="41"/>
      <c r="J160" s="42" t="s">
        <v>31</v>
      </c>
      <c r="K160" s="10"/>
      <c r="L160" s="1" t="e">
        <f t="shared" si="6"/>
        <v>#VALUE!</v>
      </c>
      <c r="M160" s="75" t="e">
        <f t="shared" si="7"/>
        <v>#VALUE!</v>
      </c>
    </row>
    <row r="161" spans="1:13" ht="21.6" x14ac:dyDescent="0.3">
      <c r="A161" s="26"/>
      <c r="B161" s="38" t="s">
        <v>178</v>
      </c>
      <c r="C161" s="39" t="s">
        <v>26</v>
      </c>
      <c r="D161" s="40" t="s">
        <v>30</v>
      </c>
      <c r="E161" s="40" t="s">
        <v>30</v>
      </c>
      <c r="F161" s="40">
        <v>-12488271.4</v>
      </c>
      <c r="G161" s="40"/>
      <c r="H161" s="40">
        <v>-12488271.4</v>
      </c>
      <c r="I161" s="41"/>
      <c r="J161" s="42" t="s">
        <v>31</v>
      </c>
      <c r="K161" s="10"/>
      <c r="L161" s="1" t="e">
        <f t="shared" si="6"/>
        <v>#VALUE!</v>
      </c>
      <c r="M161" s="75" t="e">
        <f t="shared" si="7"/>
        <v>#VALUE!</v>
      </c>
    </row>
    <row r="162" spans="1:13" ht="21.6" x14ac:dyDescent="0.3">
      <c r="A162" s="26"/>
      <c r="B162" s="38" t="s">
        <v>179</v>
      </c>
      <c r="C162" s="39" t="s">
        <v>26</v>
      </c>
      <c r="D162" s="40" t="s">
        <v>30</v>
      </c>
      <c r="E162" s="40" t="s">
        <v>30</v>
      </c>
      <c r="F162" s="40">
        <v>-26314315.219999999</v>
      </c>
      <c r="G162" s="40"/>
      <c r="H162" s="40">
        <v>-26314315.219999999</v>
      </c>
      <c r="I162" s="41"/>
      <c r="J162" s="42" t="s">
        <v>31</v>
      </c>
      <c r="K162" s="10"/>
      <c r="L162" s="1" t="e">
        <f t="shared" si="6"/>
        <v>#VALUE!</v>
      </c>
      <c r="M162" s="75" t="e">
        <f t="shared" si="7"/>
        <v>#VALUE!</v>
      </c>
    </row>
    <row r="163" spans="1:13" ht="25.95" customHeight="1" x14ac:dyDescent="0.3">
      <c r="A163" s="26"/>
      <c r="B163" s="38" t="s">
        <v>180</v>
      </c>
      <c r="C163" s="39" t="s">
        <v>26</v>
      </c>
      <c r="D163" s="40">
        <v>15000000</v>
      </c>
      <c r="E163" s="40" t="s">
        <v>30</v>
      </c>
      <c r="F163" s="40">
        <v>1592580</v>
      </c>
      <c r="G163" s="40">
        <f t="shared" si="8"/>
        <v>10.6172</v>
      </c>
      <c r="H163" s="40">
        <v>-13407420</v>
      </c>
      <c r="I163" s="41"/>
      <c r="J163" s="42" t="s">
        <v>409</v>
      </c>
      <c r="K163" s="10"/>
      <c r="L163" s="1">
        <f t="shared" si="6"/>
        <v>10.6172</v>
      </c>
      <c r="M163" s="75">
        <f t="shared" si="7"/>
        <v>0</v>
      </c>
    </row>
    <row r="164" spans="1:13" ht="21.6" x14ac:dyDescent="0.3">
      <c r="A164" s="26"/>
      <c r="B164" s="38" t="s">
        <v>181</v>
      </c>
      <c r="C164" s="39" t="s">
        <v>26</v>
      </c>
      <c r="D164" s="40">
        <v>1284366.5900000001</v>
      </c>
      <c r="E164" s="40" t="s">
        <v>30</v>
      </c>
      <c r="F164" s="40" t="s">
        <v>30</v>
      </c>
      <c r="G164" s="40"/>
      <c r="H164" s="40">
        <v>-1284366.5900000001</v>
      </c>
      <c r="I164" s="41"/>
      <c r="J164" s="42" t="s">
        <v>31</v>
      </c>
      <c r="K164" s="10"/>
      <c r="L164" s="1" t="e">
        <f t="shared" si="6"/>
        <v>#VALUE!</v>
      </c>
      <c r="M164" s="75" t="e">
        <f t="shared" si="7"/>
        <v>#VALUE!</v>
      </c>
    </row>
    <row r="165" spans="1:13" ht="21.6" x14ac:dyDescent="0.3">
      <c r="A165" s="26"/>
      <c r="B165" s="38" t="s">
        <v>182</v>
      </c>
      <c r="C165" s="39" t="s">
        <v>26</v>
      </c>
      <c r="D165" s="40" t="s">
        <v>30</v>
      </c>
      <c r="E165" s="40" t="s">
        <v>30</v>
      </c>
      <c r="F165" s="40">
        <v>4460000</v>
      </c>
      <c r="G165" s="40"/>
      <c r="H165" s="40">
        <v>4460000</v>
      </c>
      <c r="I165" s="41"/>
      <c r="J165" s="42" t="s">
        <v>31</v>
      </c>
      <c r="K165" s="10"/>
      <c r="L165" s="1" t="e">
        <f t="shared" si="6"/>
        <v>#VALUE!</v>
      </c>
      <c r="M165" s="75" t="e">
        <f t="shared" si="7"/>
        <v>#VALUE!</v>
      </c>
    </row>
    <row r="166" spans="1:13" ht="21.6" x14ac:dyDescent="0.3">
      <c r="A166" s="26"/>
      <c r="B166" s="38" t="s">
        <v>183</v>
      </c>
      <c r="C166" s="39" t="s">
        <v>26</v>
      </c>
      <c r="D166" s="40">
        <v>3163200</v>
      </c>
      <c r="E166" s="40" t="s">
        <v>30</v>
      </c>
      <c r="F166" s="40">
        <v>563060.07999999996</v>
      </c>
      <c r="G166" s="40">
        <f t="shared" si="8"/>
        <v>17.800331310065754</v>
      </c>
      <c r="H166" s="40">
        <v>-2600139.92</v>
      </c>
      <c r="I166" s="41"/>
      <c r="J166" s="42" t="s">
        <v>412</v>
      </c>
      <c r="K166" s="10"/>
      <c r="L166" s="1">
        <f t="shared" si="6"/>
        <v>17.800331310065758</v>
      </c>
      <c r="M166" s="75">
        <f t="shared" si="7"/>
        <v>0</v>
      </c>
    </row>
    <row r="167" spans="1:13" ht="21.6" x14ac:dyDescent="0.3">
      <c r="A167" s="26"/>
      <c r="B167" s="38" t="s">
        <v>184</v>
      </c>
      <c r="C167" s="39" t="s">
        <v>26</v>
      </c>
      <c r="D167" s="40" t="s">
        <v>30</v>
      </c>
      <c r="E167" s="40" t="s">
        <v>30</v>
      </c>
      <c r="F167" s="40">
        <v>37600</v>
      </c>
      <c r="G167" s="40"/>
      <c r="H167" s="40">
        <v>37600</v>
      </c>
      <c r="I167" s="41"/>
      <c r="J167" s="42" t="s">
        <v>31</v>
      </c>
      <c r="K167" s="10"/>
      <c r="L167" s="1" t="e">
        <f t="shared" si="6"/>
        <v>#VALUE!</v>
      </c>
      <c r="M167" s="75" t="e">
        <f t="shared" si="7"/>
        <v>#VALUE!</v>
      </c>
    </row>
    <row r="168" spans="1:13" ht="21.6" x14ac:dyDescent="0.3">
      <c r="A168" s="26"/>
      <c r="B168" s="38" t="s">
        <v>185</v>
      </c>
      <c r="C168" s="39" t="s">
        <v>26</v>
      </c>
      <c r="D168" s="40">
        <v>3600000</v>
      </c>
      <c r="E168" s="40" t="s">
        <v>30</v>
      </c>
      <c r="F168" s="40">
        <v>1164882.32</v>
      </c>
      <c r="G168" s="40">
        <f t="shared" si="8"/>
        <v>32.357842222222224</v>
      </c>
      <c r="H168" s="40">
        <v>-2435117.6800000002</v>
      </c>
      <c r="I168" s="41"/>
      <c r="J168" s="42" t="s">
        <v>31</v>
      </c>
      <c r="K168" s="10"/>
      <c r="L168" s="1">
        <f t="shared" si="6"/>
        <v>32.357842222222224</v>
      </c>
      <c r="M168" s="75">
        <f t="shared" si="7"/>
        <v>0</v>
      </c>
    </row>
    <row r="169" spans="1:13" ht="21.6" x14ac:dyDescent="0.3">
      <c r="A169" s="26"/>
      <c r="B169" s="38" t="s">
        <v>186</v>
      </c>
      <c r="C169" s="39" t="s">
        <v>26</v>
      </c>
      <c r="D169" s="40">
        <v>2000000</v>
      </c>
      <c r="E169" s="40" t="s">
        <v>30</v>
      </c>
      <c r="F169" s="40">
        <v>463528.38</v>
      </c>
      <c r="G169" s="40">
        <f t="shared" si="8"/>
        <v>23.176418999999999</v>
      </c>
      <c r="H169" s="40">
        <v>-1536471.62</v>
      </c>
      <c r="I169" s="41"/>
      <c r="J169" s="42" t="s">
        <v>31</v>
      </c>
      <c r="K169" s="10"/>
      <c r="L169" s="1">
        <f t="shared" si="6"/>
        <v>23.176418999999999</v>
      </c>
      <c r="M169" s="75">
        <f t="shared" si="7"/>
        <v>0</v>
      </c>
    </row>
    <row r="170" spans="1:13" ht="21.6" x14ac:dyDescent="0.3">
      <c r="A170" s="26"/>
      <c r="B170" s="38" t="s">
        <v>187</v>
      </c>
      <c r="C170" s="39" t="s">
        <v>26</v>
      </c>
      <c r="D170" s="40">
        <v>621000</v>
      </c>
      <c r="E170" s="40" t="s">
        <v>30</v>
      </c>
      <c r="F170" s="40">
        <v>126797.72</v>
      </c>
      <c r="G170" s="40">
        <f t="shared" si="8"/>
        <v>20.418312399355877</v>
      </c>
      <c r="H170" s="40">
        <v>-494202.28</v>
      </c>
      <c r="I170" s="41"/>
      <c r="J170" s="42" t="s">
        <v>31</v>
      </c>
      <c r="K170" s="10"/>
      <c r="L170" s="1">
        <f t="shared" si="6"/>
        <v>20.41831239935588</v>
      </c>
      <c r="M170" s="75">
        <f t="shared" si="7"/>
        <v>0</v>
      </c>
    </row>
    <row r="171" spans="1:13" ht="21.6" x14ac:dyDescent="0.3">
      <c r="A171" s="26"/>
      <c r="B171" s="38" t="s">
        <v>188</v>
      </c>
      <c r="C171" s="39" t="s">
        <v>26</v>
      </c>
      <c r="D171" s="40" t="s">
        <v>30</v>
      </c>
      <c r="E171" s="40" t="s">
        <v>30</v>
      </c>
      <c r="F171" s="40">
        <v>635106.67000000004</v>
      </c>
      <c r="G171" s="40"/>
      <c r="H171" s="40">
        <v>635106.67000000004</v>
      </c>
      <c r="I171" s="41"/>
      <c r="J171" s="42" t="s">
        <v>31</v>
      </c>
      <c r="K171" s="10"/>
      <c r="L171" s="1" t="e">
        <f t="shared" si="6"/>
        <v>#VALUE!</v>
      </c>
      <c r="M171" s="75" t="e">
        <f t="shared" si="7"/>
        <v>#VALUE!</v>
      </c>
    </row>
    <row r="172" spans="1:13" ht="55.95" customHeight="1" x14ac:dyDescent="0.3">
      <c r="A172" s="26"/>
      <c r="B172" s="38" t="s">
        <v>189</v>
      </c>
      <c r="C172" s="39" t="s">
        <v>26</v>
      </c>
      <c r="D172" s="40">
        <v>242322000</v>
      </c>
      <c r="E172" s="40" t="s">
        <v>30</v>
      </c>
      <c r="F172" s="40">
        <v>42118808.259999998</v>
      </c>
      <c r="G172" s="40">
        <f t="shared" si="8"/>
        <v>17.381338986967751</v>
      </c>
      <c r="H172" s="40">
        <v>-200203191.74000001</v>
      </c>
      <c r="I172" s="41"/>
      <c r="J172" s="42" t="s">
        <v>413</v>
      </c>
      <c r="K172" s="10"/>
      <c r="L172" s="1">
        <f t="shared" si="6"/>
        <v>17.381338986967755</v>
      </c>
      <c r="M172" s="75">
        <f t="shared" si="7"/>
        <v>0</v>
      </c>
    </row>
    <row r="173" spans="1:13" ht="21.6" x14ac:dyDescent="0.3">
      <c r="A173" s="26"/>
      <c r="B173" s="38" t="s">
        <v>190</v>
      </c>
      <c r="C173" s="39" t="s">
        <v>26</v>
      </c>
      <c r="D173" s="40" t="s">
        <v>30</v>
      </c>
      <c r="E173" s="40" t="s">
        <v>30</v>
      </c>
      <c r="F173" s="40">
        <v>4000</v>
      </c>
      <c r="G173" s="40"/>
      <c r="H173" s="40">
        <v>4000</v>
      </c>
      <c r="I173" s="41"/>
      <c r="J173" s="42" t="s">
        <v>31</v>
      </c>
      <c r="K173" s="10"/>
      <c r="L173" s="1" t="e">
        <f t="shared" si="6"/>
        <v>#VALUE!</v>
      </c>
      <c r="M173" s="75" t="e">
        <f t="shared" si="7"/>
        <v>#VALUE!</v>
      </c>
    </row>
    <row r="174" spans="1:13" ht="21.6" x14ac:dyDescent="0.3">
      <c r="A174" s="26"/>
      <c r="B174" s="38" t="s">
        <v>191</v>
      </c>
      <c r="C174" s="39" t="s">
        <v>26</v>
      </c>
      <c r="D174" s="40" t="s">
        <v>30</v>
      </c>
      <c r="E174" s="40" t="s">
        <v>30</v>
      </c>
      <c r="F174" s="40">
        <v>200500</v>
      </c>
      <c r="G174" s="40"/>
      <c r="H174" s="40">
        <v>200500</v>
      </c>
      <c r="I174" s="41"/>
      <c r="J174" s="42" t="s">
        <v>31</v>
      </c>
      <c r="K174" s="10"/>
      <c r="L174" s="1" t="e">
        <f t="shared" si="6"/>
        <v>#VALUE!</v>
      </c>
      <c r="M174" s="75" t="e">
        <f t="shared" si="7"/>
        <v>#VALUE!</v>
      </c>
    </row>
    <row r="175" spans="1:13" ht="21.6" x14ac:dyDescent="0.3">
      <c r="A175" s="26"/>
      <c r="B175" s="38" t="s">
        <v>192</v>
      </c>
      <c r="C175" s="39" t="s">
        <v>26</v>
      </c>
      <c r="D175" s="40">
        <v>6467315.6500000004</v>
      </c>
      <c r="E175" s="40" t="s">
        <v>30</v>
      </c>
      <c r="F175" s="40">
        <v>1744700</v>
      </c>
      <c r="G175" s="40">
        <f t="shared" si="8"/>
        <v>26.977189523755499</v>
      </c>
      <c r="H175" s="40">
        <v>-4722615.6500000004</v>
      </c>
      <c r="I175" s="41"/>
      <c r="J175" s="42" t="s">
        <v>31</v>
      </c>
      <c r="K175" s="10"/>
      <c r="L175" s="1">
        <f t="shared" si="6"/>
        <v>26.977189523755502</v>
      </c>
      <c r="M175" s="75">
        <f t="shared" si="7"/>
        <v>0</v>
      </c>
    </row>
    <row r="176" spans="1:13" ht="21.6" x14ac:dyDescent="0.3">
      <c r="A176" s="26"/>
      <c r="B176" s="38" t="s">
        <v>193</v>
      </c>
      <c r="C176" s="39" t="s">
        <v>26</v>
      </c>
      <c r="D176" s="40">
        <v>504000</v>
      </c>
      <c r="E176" s="40" t="s">
        <v>30</v>
      </c>
      <c r="F176" s="40">
        <v>504000</v>
      </c>
      <c r="G176" s="40">
        <f t="shared" si="8"/>
        <v>100</v>
      </c>
      <c r="H176" s="40" t="s">
        <v>30</v>
      </c>
      <c r="I176" s="41"/>
      <c r="J176" s="42" t="s">
        <v>31</v>
      </c>
      <c r="K176" s="10"/>
      <c r="L176" s="1">
        <f t="shared" si="6"/>
        <v>100</v>
      </c>
      <c r="M176" s="75">
        <f t="shared" si="7"/>
        <v>0</v>
      </c>
    </row>
    <row r="177" spans="1:13" ht="21.6" x14ac:dyDescent="0.3">
      <c r="A177" s="26"/>
      <c r="B177" s="38" t="s">
        <v>194</v>
      </c>
      <c r="C177" s="39" t="s">
        <v>26</v>
      </c>
      <c r="D177" s="40">
        <v>220000</v>
      </c>
      <c r="E177" s="40" t="s">
        <v>30</v>
      </c>
      <c r="F177" s="40" t="s">
        <v>30</v>
      </c>
      <c r="G177" s="40"/>
      <c r="H177" s="40">
        <v>-220000</v>
      </c>
      <c r="I177" s="41"/>
      <c r="J177" s="42" t="s">
        <v>31</v>
      </c>
      <c r="K177" s="10"/>
      <c r="L177" s="1" t="e">
        <f t="shared" si="6"/>
        <v>#VALUE!</v>
      </c>
      <c r="M177" s="75" t="e">
        <f t="shared" si="7"/>
        <v>#VALUE!</v>
      </c>
    </row>
    <row r="178" spans="1:13" ht="21.6" x14ac:dyDescent="0.3">
      <c r="A178" s="26"/>
      <c r="B178" s="38" t="s">
        <v>195</v>
      </c>
      <c r="C178" s="39" t="s">
        <v>26</v>
      </c>
      <c r="D178" s="40">
        <v>38757942</v>
      </c>
      <c r="E178" s="40" t="s">
        <v>30</v>
      </c>
      <c r="F178" s="40">
        <v>8059990.5899999999</v>
      </c>
      <c r="G178" s="40">
        <f t="shared" si="8"/>
        <v>20.795713534015817</v>
      </c>
      <c r="H178" s="40">
        <v>-30697951.41</v>
      </c>
      <c r="I178" s="41"/>
      <c r="J178" s="42" t="s">
        <v>31</v>
      </c>
      <c r="K178" s="10"/>
      <c r="L178" s="1">
        <f t="shared" si="6"/>
        <v>20.795713534015814</v>
      </c>
      <c r="M178" s="75">
        <f t="shared" si="7"/>
        <v>0</v>
      </c>
    </row>
    <row r="179" spans="1:13" ht="21.6" x14ac:dyDescent="0.3">
      <c r="A179" s="26"/>
      <c r="B179" s="38" t="s">
        <v>196</v>
      </c>
      <c r="C179" s="39" t="s">
        <v>26</v>
      </c>
      <c r="D179" s="40">
        <v>442775</v>
      </c>
      <c r="E179" s="40" t="s">
        <v>30</v>
      </c>
      <c r="F179" s="40" t="s">
        <v>30</v>
      </c>
      <c r="G179" s="40"/>
      <c r="H179" s="40">
        <v>-442775</v>
      </c>
      <c r="I179" s="41"/>
      <c r="J179" s="42" t="s">
        <v>31</v>
      </c>
      <c r="K179" s="10"/>
      <c r="L179" s="1" t="e">
        <f t="shared" si="6"/>
        <v>#VALUE!</v>
      </c>
      <c r="M179" s="75" t="e">
        <f t="shared" si="7"/>
        <v>#VALUE!</v>
      </c>
    </row>
    <row r="180" spans="1:13" ht="21.6" x14ac:dyDescent="0.3">
      <c r="A180" s="26"/>
      <c r="B180" s="38" t="s">
        <v>197</v>
      </c>
      <c r="C180" s="39" t="s">
        <v>26</v>
      </c>
      <c r="D180" s="40" t="s">
        <v>30</v>
      </c>
      <c r="E180" s="40" t="s">
        <v>30</v>
      </c>
      <c r="F180" s="40">
        <v>-708047.47</v>
      </c>
      <c r="G180" s="40"/>
      <c r="H180" s="40">
        <v>-708047.47</v>
      </c>
      <c r="I180" s="41"/>
      <c r="J180" s="42" t="s">
        <v>31</v>
      </c>
      <c r="K180" s="10"/>
      <c r="L180" s="1" t="e">
        <f t="shared" si="6"/>
        <v>#VALUE!</v>
      </c>
      <c r="M180" s="75" t="e">
        <f t="shared" si="7"/>
        <v>#VALUE!</v>
      </c>
    </row>
    <row r="181" spans="1:13" ht="21.6" x14ac:dyDescent="0.3">
      <c r="A181" s="26"/>
      <c r="B181" s="38" t="s">
        <v>198</v>
      </c>
      <c r="C181" s="39" t="s">
        <v>26</v>
      </c>
      <c r="D181" s="40" t="s">
        <v>30</v>
      </c>
      <c r="E181" s="40" t="s">
        <v>30</v>
      </c>
      <c r="F181" s="40">
        <v>8214.32</v>
      </c>
      <c r="G181" s="40"/>
      <c r="H181" s="40">
        <v>8214.32</v>
      </c>
      <c r="I181" s="41"/>
      <c r="J181" s="42" t="s">
        <v>31</v>
      </c>
      <c r="K181" s="10"/>
      <c r="L181" s="1" t="e">
        <f t="shared" si="6"/>
        <v>#VALUE!</v>
      </c>
      <c r="M181" s="75" t="e">
        <f t="shared" si="7"/>
        <v>#VALUE!</v>
      </c>
    </row>
    <row r="182" spans="1:13" ht="21.6" x14ac:dyDescent="0.3">
      <c r="A182" s="26"/>
      <c r="B182" s="38" t="s">
        <v>199</v>
      </c>
      <c r="C182" s="39" t="s">
        <v>26</v>
      </c>
      <c r="D182" s="40">
        <v>1435000</v>
      </c>
      <c r="E182" s="40" t="s">
        <v>30</v>
      </c>
      <c r="F182" s="40">
        <v>1985607.47</v>
      </c>
      <c r="G182" s="40">
        <f t="shared" si="8"/>
        <v>138.36985853658535</v>
      </c>
      <c r="H182" s="40">
        <v>550607.47</v>
      </c>
      <c r="I182" s="41"/>
      <c r="J182" s="42" t="s">
        <v>31</v>
      </c>
      <c r="K182" s="10"/>
      <c r="L182" s="1">
        <f t="shared" si="6"/>
        <v>138.36985853658535</v>
      </c>
      <c r="M182" s="75">
        <f t="shared" si="7"/>
        <v>0</v>
      </c>
    </row>
    <row r="183" spans="1:13" ht="21.6" x14ac:dyDescent="0.3">
      <c r="A183" s="26"/>
      <c r="B183" s="38" t="s">
        <v>200</v>
      </c>
      <c r="C183" s="39" t="s">
        <v>26</v>
      </c>
      <c r="D183" s="40">
        <v>500</v>
      </c>
      <c r="E183" s="40" t="s">
        <v>30</v>
      </c>
      <c r="F183" s="40" t="s">
        <v>30</v>
      </c>
      <c r="G183" s="40"/>
      <c r="H183" s="40">
        <v>-500</v>
      </c>
      <c r="I183" s="41"/>
      <c r="J183" s="42" t="s">
        <v>31</v>
      </c>
      <c r="K183" s="10"/>
      <c r="L183" s="1" t="e">
        <f t="shared" si="6"/>
        <v>#VALUE!</v>
      </c>
      <c r="M183" s="75" t="e">
        <f t="shared" si="7"/>
        <v>#VALUE!</v>
      </c>
    </row>
    <row r="184" spans="1:13" ht="21.6" x14ac:dyDescent="0.3">
      <c r="A184" s="26"/>
      <c r="B184" s="38" t="s">
        <v>201</v>
      </c>
      <c r="C184" s="39" t="s">
        <v>26</v>
      </c>
      <c r="D184" s="40" t="s">
        <v>30</v>
      </c>
      <c r="E184" s="40" t="s">
        <v>30</v>
      </c>
      <c r="F184" s="40">
        <v>1118960.05</v>
      </c>
      <c r="G184" s="40"/>
      <c r="H184" s="40">
        <v>1118960.05</v>
      </c>
      <c r="I184" s="41"/>
      <c r="J184" s="42" t="s">
        <v>31</v>
      </c>
      <c r="K184" s="10"/>
      <c r="L184" s="1" t="e">
        <f t="shared" si="6"/>
        <v>#VALUE!</v>
      </c>
      <c r="M184" s="75" t="e">
        <f t="shared" si="7"/>
        <v>#VALUE!</v>
      </c>
    </row>
    <row r="185" spans="1:13" ht="43.95" customHeight="1" x14ac:dyDescent="0.3">
      <c r="A185" s="26"/>
      <c r="B185" s="38" t="s">
        <v>202</v>
      </c>
      <c r="C185" s="39" t="s">
        <v>26</v>
      </c>
      <c r="D185" s="40">
        <v>606100</v>
      </c>
      <c r="E185" s="40" t="s">
        <v>30</v>
      </c>
      <c r="F185" s="40">
        <v>5000</v>
      </c>
      <c r="G185" s="40">
        <f t="shared" si="8"/>
        <v>0.82494637848539842</v>
      </c>
      <c r="H185" s="40">
        <v>-601100</v>
      </c>
      <c r="I185" s="41"/>
      <c r="J185" s="42" t="s">
        <v>411</v>
      </c>
      <c r="K185" s="10"/>
      <c r="L185" s="1">
        <f t="shared" si="6"/>
        <v>0.82494637848539842</v>
      </c>
      <c r="M185" s="75">
        <f t="shared" si="7"/>
        <v>0</v>
      </c>
    </row>
    <row r="186" spans="1:13" ht="21.6" x14ac:dyDescent="0.3">
      <c r="A186" s="26"/>
      <c r="B186" s="38" t="s">
        <v>203</v>
      </c>
      <c r="C186" s="39" t="s">
        <v>26</v>
      </c>
      <c r="D186" s="40">
        <v>428000</v>
      </c>
      <c r="E186" s="40" t="s">
        <v>30</v>
      </c>
      <c r="F186" s="40">
        <v>3024508</v>
      </c>
      <c r="G186" s="40">
        <f t="shared" si="8"/>
        <v>706.66074766355143</v>
      </c>
      <c r="H186" s="40">
        <v>2596508</v>
      </c>
      <c r="I186" s="41"/>
      <c r="J186" s="42" t="s">
        <v>31</v>
      </c>
      <c r="K186" s="10"/>
      <c r="L186" s="1">
        <f t="shared" si="6"/>
        <v>706.66074766355132</v>
      </c>
      <c r="M186" s="75">
        <f t="shared" si="7"/>
        <v>0</v>
      </c>
    </row>
    <row r="187" spans="1:13" ht="21.6" x14ac:dyDescent="0.3">
      <c r="A187" s="26"/>
      <c r="B187" s="38" t="s">
        <v>204</v>
      </c>
      <c r="C187" s="39" t="s">
        <v>26</v>
      </c>
      <c r="D187" s="40">
        <v>367000</v>
      </c>
      <c r="E187" s="40" t="s">
        <v>30</v>
      </c>
      <c r="F187" s="40" t="s">
        <v>30</v>
      </c>
      <c r="G187" s="40"/>
      <c r="H187" s="40">
        <v>-367000</v>
      </c>
      <c r="I187" s="41"/>
      <c r="J187" s="42" t="s">
        <v>31</v>
      </c>
      <c r="K187" s="10"/>
      <c r="L187" s="1" t="e">
        <f t="shared" si="6"/>
        <v>#VALUE!</v>
      </c>
      <c r="M187" s="75" t="e">
        <f t="shared" si="7"/>
        <v>#VALUE!</v>
      </c>
    </row>
    <row r="188" spans="1:13" ht="20.399999999999999" customHeight="1" x14ac:dyDescent="0.3">
      <c r="A188" s="26"/>
      <c r="B188" s="38" t="s">
        <v>205</v>
      </c>
      <c r="C188" s="39" t="s">
        <v>26</v>
      </c>
      <c r="D188" s="40">
        <v>1646210</v>
      </c>
      <c r="E188" s="40" t="s">
        <v>30</v>
      </c>
      <c r="F188" s="40">
        <v>150117.82999999999</v>
      </c>
      <c r="G188" s="40">
        <f t="shared" si="8"/>
        <v>9.1189963613390752</v>
      </c>
      <c r="H188" s="40">
        <v>-1496092.17</v>
      </c>
      <c r="I188" s="41"/>
      <c r="J188" s="42" t="s">
        <v>405</v>
      </c>
      <c r="K188" s="10"/>
      <c r="L188" s="1">
        <f t="shared" si="6"/>
        <v>9.1189963613390752</v>
      </c>
      <c r="M188" s="75">
        <f t="shared" si="7"/>
        <v>0</v>
      </c>
    </row>
    <row r="189" spans="1:13" ht="21.6" x14ac:dyDescent="0.3">
      <c r="A189" s="26"/>
      <c r="B189" s="38" t="s">
        <v>206</v>
      </c>
      <c r="C189" s="39" t="s">
        <v>26</v>
      </c>
      <c r="D189" s="40">
        <v>241976818.19</v>
      </c>
      <c r="E189" s="40" t="s">
        <v>30</v>
      </c>
      <c r="F189" s="40" t="s">
        <v>30</v>
      </c>
      <c r="G189" s="40"/>
      <c r="H189" s="40">
        <v>-241976818.19</v>
      </c>
      <c r="I189" s="41"/>
      <c r="J189" s="42" t="s">
        <v>31</v>
      </c>
      <c r="K189" s="10"/>
      <c r="L189" s="1" t="e">
        <f t="shared" si="6"/>
        <v>#VALUE!</v>
      </c>
      <c r="M189" s="75" t="e">
        <f t="shared" si="7"/>
        <v>#VALUE!</v>
      </c>
    </row>
    <row r="190" spans="1:13" ht="21.6" x14ac:dyDescent="0.3">
      <c r="A190" s="26"/>
      <c r="B190" s="38" t="s">
        <v>207</v>
      </c>
      <c r="C190" s="39" t="s">
        <v>26</v>
      </c>
      <c r="D190" s="40">
        <v>290100000</v>
      </c>
      <c r="E190" s="40" t="s">
        <v>30</v>
      </c>
      <c r="F190" s="40" t="s">
        <v>30</v>
      </c>
      <c r="G190" s="40"/>
      <c r="H190" s="40">
        <v>-290100000</v>
      </c>
      <c r="I190" s="41"/>
      <c r="J190" s="42" t="s">
        <v>31</v>
      </c>
      <c r="K190" s="10"/>
      <c r="L190" s="1" t="e">
        <f t="shared" si="6"/>
        <v>#VALUE!</v>
      </c>
      <c r="M190" s="75" t="e">
        <f t="shared" si="7"/>
        <v>#VALUE!</v>
      </c>
    </row>
    <row r="191" spans="1:13" ht="21.6" x14ac:dyDescent="0.3">
      <c r="A191" s="26"/>
      <c r="B191" s="38" t="s">
        <v>208</v>
      </c>
      <c r="C191" s="39" t="s">
        <v>26</v>
      </c>
      <c r="D191" s="40">
        <v>233683129.34999999</v>
      </c>
      <c r="E191" s="40" t="s">
        <v>30</v>
      </c>
      <c r="F191" s="40">
        <v>84316989.980000004</v>
      </c>
      <c r="G191" s="40">
        <f t="shared" si="8"/>
        <v>36.081761749139297</v>
      </c>
      <c r="H191" s="40">
        <v>-149366139.37</v>
      </c>
      <c r="I191" s="41"/>
      <c r="J191" s="42" t="s">
        <v>31</v>
      </c>
      <c r="K191" s="10"/>
      <c r="L191" s="1">
        <f t="shared" si="6"/>
        <v>36.081761749139297</v>
      </c>
      <c r="M191" s="75">
        <f t="shared" si="7"/>
        <v>0</v>
      </c>
    </row>
    <row r="192" spans="1:13" ht="21.6" x14ac:dyDescent="0.3">
      <c r="A192" s="26"/>
      <c r="B192" s="38" t="s">
        <v>209</v>
      </c>
      <c r="C192" s="39" t="s">
        <v>26</v>
      </c>
      <c r="D192" s="40">
        <v>90000</v>
      </c>
      <c r="E192" s="40" t="s">
        <v>30</v>
      </c>
      <c r="F192" s="40">
        <v>18316.2</v>
      </c>
      <c r="G192" s="40">
        <f t="shared" si="8"/>
        <v>20.351333333333333</v>
      </c>
      <c r="H192" s="40">
        <v>-71683.8</v>
      </c>
      <c r="I192" s="41"/>
      <c r="J192" s="42" t="s">
        <v>31</v>
      </c>
      <c r="K192" s="10"/>
      <c r="L192" s="1">
        <f t="shared" si="6"/>
        <v>20.351333333333336</v>
      </c>
      <c r="M192" s="75">
        <f t="shared" si="7"/>
        <v>0</v>
      </c>
    </row>
    <row r="193" spans="1:13" ht="21.6" x14ac:dyDescent="0.3">
      <c r="A193" s="26"/>
      <c r="B193" s="38" t="s">
        <v>210</v>
      </c>
      <c r="C193" s="39" t="s">
        <v>26</v>
      </c>
      <c r="D193" s="40">
        <v>910000</v>
      </c>
      <c r="E193" s="40" t="s">
        <v>30</v>
      </c>
      <c r="F193" s="40">
        <v>186056.69</v>
      </c>
      <c r="G193" s="40">
        <f t="shared" si="8"/>
        <v>20.445790109890112</v>
      </c>
      <c r="H193" s="40">
        <v>-723943.31</v>
      </c>
      <c r="I193" s="41"/>
      <c r="J193" s="42" t="s">
        <v>31</v>
      </c>
      <c r="K193" s="10"/>
      <c r="L193" s="1">
        <f t="shared" si="6"/>
        <v>20.445790109890112</v>
      </c>
      <c r="M193" s="75">
        <f t="shared" si="7"/>
        <v>0</v>
      </c>
    </row>
    <row r="194" spans="1:13" ht="21.6" x14ac:dyDescent="0.3">
      <c r="A194" s="26"/>
      <c r="B194" s="38" t="s">
        <v>211</v>
      </c>
      <c r="C194" s="39" t="s">
        <v>26</v>
      </c>
      <c r="D194" s="40">
        <v>2000000</v>
      </c>
      <c r="E194" s="40" t="s">
        <v>30</v>
      </c>
      <c r="F194" s="40">
        <v>1223685.6299999999</v>
      </c>
      <c r="G194" s="40">
        <f t="shared" si="8"/>
        <v>61.184281499999997</v>
      </c>
      <c r="H194" s="40">
        <v>-776314.37</v>
      </c>
      <c r="I194" s="41"/>
      <c r="J194" s="42" t="s">
        <v>31</v>
      </c>
      <c r="K194" s="10"/>
      <c r="L194" s="1">
        <f t="shared" si="6"/>
        <v>61.18428149999999</v>
      </c>
      <c r="M194" s="75">
        <f t="shared" si="7"/>
        <v>0</v>
      </c>
    </row>
    <row r="195" spans="1:13" ht="21.6" x14ac:dyDescent="0.3">
      <c r="A195" s="26"/>
      <c r="B195" s="38" t="s">
        <v>212</v>
      </c>
      <c r="C195" s="39" t="s">
        <v>26</v>
      </c>
      <c r="D195" s="40" t="s">
        <v>30</v>
      </c>
      <c r="E195" s="40" t="s">
        <v>30</v>
      </c>
      <c r="F195" s="40">
        <v>832.41</v>
      </c>
      <c r="G195" s="40"/>
      <c r="H195" s="40">
        <v>832.41</v>
      </c>
      <c r="I195" s="41"/>
      <c r="J195" s="42" t="s">
        <v>31</v>
      </c>
      <c r="K195" s="10"/>
      <c r="L195" s="1" t="e">
        <f t="shared" si="6"/>
        <v>#VALUE!</v>
      </c>
      <c r="M195" s="75" t="e">
        <f t="shared" si="7"/>
        <v>#VALUE!</v>
      </c>
    </row>
    <row r="196" spans="1:13" ht="21.6" x14ac:dyDescent="0.3">
      <c r="A196" s="26"/>
      <c r="B196" s="38" t="s">
        <v>213</v>
      </c>
      <c r="C196" s="39" t="s">
        <v>26</v>
      </c>
      <c r="D196" s="40" t="s">
        <v>30</v>
      </c>
      <c r="E196" s="40" t="s">
        <v>30</v>
      </c>
      <c r="F196" s="40">
        <v>-235424.67</v>
      </c>
      <c r="G196" s="40"/>
      <c r="H196" s="40">
        <v>-235424.67</v>
      </c>
      <c r="I196" s="41"/>
      <c r="J196" s="42" t="s">
        <v>31</v>
      </c>
      <c r="K196" s="10"/>
      <c r="L196" s="1" t="e">
        <f t="shared" si="6"/>
        <v>#VALUE!</v>
      </c>
      <c r="M196" s="75" t="e">
        <f t="shared" si="7"/>
        <v>#VALUE!</v>
      </c>
    </row>
    <row r="197" spans="1:13" ht="21.6" x14ac:dyDescent="0.3">
      <c r="A197" s="26"/>
      <c r="B197" s="38" t="s">
        <v>214</v>
      </c>
      <c r="C197" s="39" t="s">
        <v>26</v>
      </c>
      <c r="D197" s="40" t="s">
        <v>30</v>
      </c>
      <c r="E197" s="40" t="s">
        <v>30</v>
      </c>
      <c r="F197" s="40">
        <v>-41266.46</v>
      </c>
      <c r="G197" s="40"/>
      <c r="H197" s="40">
        <v>-41266.46</v>
      </c>
      <c r="I197" s="41"/>
      <c r="J197" s="42" t="s">
        <v>31</v>
      </c>
      <c r="K197" s="10"/>
      <c r="L197" s="1" t="e">
        <f t="shared" si="6"/>
        <v>#VALUE!</v>
      </c>
      <c r="M197" s="75" t="e">
        <f t="shared" si="7"/>
        <v>#VALUE!</v>
      </c>
    </row>
    <row r="198" spans="1:13" ht="21.6" x14ac:dyDescent="0.3">
      <c r="A198" s="26"/>
      <c r="B198" s="38" t="s">
        <v>215</v>
      </c>
      <c r="C198" s="39" t="s">
        <v>26</v>
      </c>
      <c r="D198" s="40" t="s">
        <v>30</v>
      </c>
      <c r="E198" s="40" t="s">
        <v>30</v>
      </c>
      <c r="F198" s="40">
        <v>49175</v>
      </c>
      <c r="G198" s="40"/>
      <c r="H198" s="40">
        <v>49175</v>
      </c>
      <c r="I198" s="41"/>
      <c r="J198" s="42" t="s">
        <v>31</v>
      </c>
      <c r="K198" s="10"/>
      <c r="L198" s="1" t="e">
        <f t="shared" si="6"/>
        <v>#VALUE!</v>
      </c>
      <c r="M198" s="75" t="e">
        <f t="shared" si="7"/>
        <v>#VALUE!</v>
      </c>
    </row>
    <row r="199" spans="1:13" ht="21.6" x14ac:dyDescent="0.3">
      <c r="A199" s="26"/>
      <c r="B199" s="38" t="s">
        <v>216</v>
      </c>
      <c r="C199" s="39" t="s">
        <v>26</v>
      </c>
      <c r="D199" s="40" t="s">
        <v>30</v>
      </c>
      <c r="E199" s="40" t="s">
        <v>30</v>
      </c>
      <c r="F199" s="40">
        <v>-0.02</v>
      </c>
      <c r="G199" s="40"/>
      <c r="H199" s="40">
        <v>-0.02</v>
      </c>
      <c r="I199" s="41"/>
      <c r="J199" s="42" t="s">
        <v>31</v>
      </c>
      <c r="K199" s="10"/>
      <c r="L199" s="1" t="e">
        <f t="shared" si="6"/>
        <v>#VALUE!</v>
      </c>
      <c r="M199" s="75" t="e">
        <f t="shared" si="7"/>
        <v>#VALUE!</v>
      </c>
    </row>
    <row r="200" spans="1:13" ht="21.6" x14ac:dyDescent="0.3">
      <c r="A200" s="26"/>
      <c r="B200" s="38" t="s">
        <v>217</v>
      </c>
      <c r="C200" s="39" t="s">
        <v>26</v>
      </c>
      <c r="D200" s="40" t="s">
        <v>30</v>
      </c>
      <c r="E200" s="40" t="s">
        <v>30</v>
      </c>
      <c r="F200" s="40">
        <v>-23176.95</v>
      </c>
      <c r="G200" s="40"/>
      <c r="H200" s="40">
        <v>-23176.95</v>
      </c>
      <c r="I200" s="41"/>
      <c r="J200" s="42" t="s">
        <v>31</v>
      </c>
      <c r="K200" s="10"/>
      <c r="L200" s="1" t="e">
        <f t="shared" si="6"/>
        <v>#VALUE!</v>
      </c>
      <c r="M200" s="75" t="e">
        <f t="shared" si="7"/>
        <v>#VALUE!</v>
      </c>
    </row>
    <row r="201" spans="1:13" ht="21.6" x14ac:dyDescent="0.3">
      <c r="A201" s="26"/>
      <c r="B201" s="38" t="s">
        <v>218</v>
      </c>
      <c r="C201" s="39" t="s">
        <v>26</v>
      </c>
      <c r="D201" s="40" t="s">
        <v>30</v>
      </c>
      <c r="E201" s="40" t="s">
        <v>30</v>
      </c>
      <c r="F201" s="40">
        <v>-372.84</v>
      </c>
      <c r="G201" s="40"/>
      <c r="H201" s="40">
        <v>-372.84</v>
      </c>
      <c r="I201" s="41"/>
      <c r="J201" s="42" t="s">
        <v>31</v>
      </c>
      <c r="K201" s="10"/>
      <c r="L201" s="1" t="e">
        <f t="shared" si="6"/>
        <v>#VALUE!</v>
      </c>
      <c r="M201" s="75" t="e">
        <f t="shared" si="7"/>
        <v>#VALUE!</v>
      </c>
    </row>
    <row r="202" spans="1:13" ht="21.6" x14ac:dyDescent="0.3">
      <c r="A202" s="26"/>
      <c r="B202" s="38" t="s">
        <v>219</v>
      </c>
      <c r="C202" s="39" t="s">
        <v>26</v>
      </c>
      <c r="D202" s="40" t="s">
        <v>30</v>
      </c>
      <c r="E202" s="40" t="s">
        <v>30</v>
      </c>
      <c r="F202" s="40">
        <v>-5664.6</v>
      </c>
      <c r="G202" s="40"/>
      <c r="H202" s="40">
        <v>-5664.6</v>
      </c>
      <c r="I202" s="41"/>
      <c r="J202" s="42" t="s">
        <v>31</v>
      </c>
      <c r="K202" s="10"/>
      <c r="L202" s="1" t="e">
        <f t="shared" si="6"/>
        <v>#VALUE!</v>
      </c>
      <c r="M202" s="75" t="e">
        <f t="shared" si="7"/>
        <v>#VALUE!</v>
      </c>
    </row>
    <row r="203" spans="1:13" ht="21.6" x14ac:dyDescent="0.3">
      <c r="A203" s="26"/>
      <c r="B203" s="38" t="s">
        <v>220</v>
      </c>
      <c r="C203" s="39" t="s">
        <v>26</v>
      </c>
      <c r="D203" s="40" t="s">
        <v>30</v>
      </c>
      <c r="E203" s="40" t="s">
        <v>30</v>
      </c>
      <c r="F203" s="40">
        <v>-1124.55</v>
      </c>
      <c r="G203" s="40"/>
      <c r="H203" s="40">
        <v>-1124.55</v>
      </c>
      <c r="I203" s="41"/>
      <c r="J203" s="42" t="s">
        <v>31</v>
      </c>
      <c r="K203" s="10"/>
      <c r="L203" s="1" t="e">
        <f t="shared" si="6"/>
        <v>#VALUE!</v>
      </c>
      <c r="M203" s="75" t="e">
        <f t="shared" si="7"/>
        <v>#VALUE!</v>
      </c>
    </row>
    <row r="204" spans="1:13" ht="21.6" x14ac:dyDescent="0.3">
      <c r="A204" s="26"/>
      <c r="B204" s="38" t="s">
        <v>221</v>
      </c>
      <c r="C204" s="39" t="s">
        <v>26</v>
      </c>
      <c r="D204" s="40" t="s">
        <v>30</v>
      </c>
      <c r="E204" s="40" t="s">
        <v>30</v>
      </c>
      <c r="F204" s="40">
        <v>49175</v>
      </c>
      <c r="G204" s="40"/>
      <c r="H204" s="40">
        <v>49175</v>
      </c>
      <c r="I204" s="41"/>
      <c r="J204" s="42" t="s">
        <v>31</v>
      </c>
      <c r="K204" s="10"/>
      <c r="L204" s="1" t="e">
        <f t="shared" si="6"/>
        <v>#VALUE!</v>
      </c>
      <c r="M204" s="75" t="e">
        <f t="shared" si="7"/>
        <v>#VALUE!</v>
      </c>
    </row>
    <row r="205" spans="1:13" ht="21.6" x14ac:dyDescent="0.3">
      <c r="A205" s="26"/>
      <c r="B205" s="38" t="s">
        <v>222</v>
      </c>
      <c r="C205" s="39" t="s">
        <v>26</v>
      </c>
      <c r="D205" s="40" t="s">
        <v>30</v>
      </c>
      <c r="E205" s="40" t="s">
        <v>30</v>
      </c>
      <c r="F205" s="40">
        <v>-0.02</v>
      </c>
      <c r="G205" s="40"/>
      <c r="H205" s="40">
        <v>-0.02</v>
      </c>
      <c r="I205" s="41"/>
      <c r="J205" s="42" t="s">
        <v>31</v>
      </c>
      <c r="K205" s="10"/>
      <c r="L205" s="1" t="e">
        <f t="shared" ref="L205:L268" si="9">F205/D205*100</f>
        <v>#VALUE!</v>
      </c>
      <c r="M205" s="75" t="e">
        <f t="shared" ref="M205:M268" si="10">G205-L205</f>
        <v>#VALUE!</v>
      </c>
    </row>
    <row r="206" spans="1:13" ht="21.6" x14ac:dyDescent="0.3">
      <c r="A206" s="26"/>
      <c r="B206" s="38" t="s">
        <v>223</v>
      </c>
      <c r="C206" s="39" t="s">
        <v>26</v>
      </c>
      <c r="D206" s="40" t="s">
        <v>30</v>
      </c>
      <c r="E206" s="40" t="s">
        <v>30</v>
      </c>
      <c r="F206" s="40">
        <v>-23176.95</v>
      </c>
      <c r="G206" s="40"/>
      <c r="H206" s="40">
        <v>-23176.95</v>
      </c>
      <c r="I206" s="41"/>
      <c r="J206" s="42" t="s">
        <v>31</v>
      </c>
      <c r="K206" s="10"/>
      <c r="L206" s="1" t="e">
        <f t="shared" si="9"/>
        <v>#VALUE!</v>
      </c>
      <c r="M206" s="75" t="e">
        <f t="shared" si="10"/>
        <v>#VALUE!</v>
      </c>
    </row>
    <row r="207" spans="1:13" ht="21.6" x14ac:dyDescent="0.3">
      <c r="A207" s="26"/>
      <c r="B207" s="38" t="s">
        <v>224</v>
      </c>
      <c r="C207" s="39" t="s">
        <v>26</v>
      </c>
      <c r="D207" s="40" t="s">
        <v>30</v>
      </c>
      <c r="E207" s="40" t="s">
        <v>30</v>
      </c>
      <c r="F207" s="40">
        <v>-372.84</v>
      </c>
      <c r="G207" s="40"/>
      <c r="H207" s="40">
        <v>-372.84</v>
      </c>
      <c r="I207" s="41"/>
      <c r="J207" s="42" t="s">
        <v>31</v>
      </c>
      <c r="K207" s="10"/>
      <c r="L207" s="1" t="e">
        <f t="shared" si="9"/>
        <v>#VALUE!</v>
      </c>
      <c r="M207" s="75" t="e">
        <f t="shared" si="10"/>
        <v>#VALUE!</v>
      </c>
    </row>
    <row r="208" spans="1:13" ht="21.6" x14ac:dyDescent="0.3">
      <c r="A208" s="26"/>
      <c r="B208" s="38" t="s">
        <v>225</v>
      </c>
      <c r="C208" s="39" t="s">
        <v>26</v>
      </c>
      <c r="D208" s="40" t="s">
        <v>30</v>
      </c>
      <c r="E208" s="40" t="s">
        <v>30</v>
      </c>
      <c r="F208" s="40">
        <v>-5664.6</v>
      </c>
      <c r="G208" s="40"/>
      <c r="H208" s="40">
        <v>-5664.6</v>
      </c>
      <c r="I208" s="41"/>
      <c r="J208" s="42" t="s">
        <v>31</v>
      </c>
      <c r="K208" s="10"/>
      <c r="L208" s="1" t="e">
        <f t="shared" si="9"/>
        <v>#VALUE!</v>
      </c>
      <c r="M208" s="75" t="e">
        <f t="shared" si="10"/>
        <v>#VALUE!</v>
      </c>
    </row>
    <row r="209" spans="1:13" ht="21.6" x14ac:dyDescent="0.3">
      <c r="A209" s="26"/>
      <c r="B209" s="38" t="s">
        <v>226</v>
      </c>
      <c r="C209" s="39" t="s">
        <v>26</v>
      </c>
      <c r="D209" s="40" t="s">
        <v>30</v>
      </c>
      <c r="E209" s="40" t="s">
        <v>30</v>
      </c>
      <c r="F209" s="40">
        <v>-1124.55</v>
      </c>
      <c r="G209" s="40"/>
      <c r="H209" s="40">
        <v>-1124.55</v>
      </c>
      <c r="I209" s="41"/>
      <c r="J209" s="42" t="s">
        <v>31</v>
      </c>
      <c r="K209" s="10"/>
      <c r="L209" s="1" t="e">
        <f t="shared" si="9"/>
        <v>#VALUE!</v>
      </c>
      <c r="M209" s="75" t="e">
        <f t="shared" si="10"/>
        <v>#VALUE!</v>
      </c>
    </row>
    <row r="210" spans="1:13" ht="21.6" x14ac:dyDescent="0.3">
      <c r="A210" s="26"/>
      <c r="B210" s="38" t="s">
        <v>227</v>
      </c>
      <c r="C210" s="39" t="s">
        <v>26</v>
      </c>
      <c r="D210" s="40">
        <v>306000</v>
      </c>
      <c r="E210" s="40" t="s">
        <v>30</v>
      </c>
      <c r="F210" s="40">
        <v>110000</v>
      </c>
      <c r="G210" s="40">
        <f t="shared" ref="G210:G273" si="11">F210/D210%</f>
        <v>35.947712418300654</v>
      </c>
      <c r="H210" s="40">
        <v>-196000</v>
      </c>
      <c r="I210" s="41"/>
      <c r="J210" s="42" t="s">
        <v>31</v>
      </c>
      <c r="K210" s="10"/>
      <c r="L210" s="1">
        <f t="shared" si="9"/>
        <v>35.947712418300654</v>
      </c>
      <c r="M210" s="75">
        <f t="shared" si="10"/>
        <v>0</v>
      </c>
    </row>
    <row r="211" spans="1:13" ht="21.6" x14ac:dyDescent="0.3">
      <c r="A211" s="26"/>
      <c r="B211" s="38" t="s">
        <v>228</v>
      </c>
      <c r="C211" s="39" t="s">
        <v>26</v>
      </c>
      <c r="D211" s="40" t="s">
        <v>30</v>
      </c>
      <c r="E211" s="40" t="s">
        <v>30</v>
      </c>
      <c r="F211" s="40">
        <v>-1049405.06</v>
      </c>
      <c r="G211" s="40"/>
      <c r="H211" s="40">
        <v>-1049405.06</v>
      </c>
      <c r="I211" s="41"/>
      <c r="J211" s="42" t="s">
        <v>31</v>
      </c>
      <c r="K211" s="10"/>
      <c r="L211" s="1" t="e">
        <f t="shared" si="9"/>
        <v>#VALUE!</v>
      </c>
      <c r="M211" s="75" t="e">
        <f t="shared" si="10"/>
        <v>#VALUE!</v>
      </c>
    </row>
    <row r="212" spans="1:13" ht="21.6" x14ac:dyDescent="0.3">
      <c r="A212" s="26"/>
      <c r="B212" s="38" t="s">
        <v>229</v>
      </c>
      <c r="C212" s="39" t="s">
        <v>26</v>
      </c>
      <c r="D212" s="40" t="s">
        <v>30</v>
      </c>
      <c r="E212" s="40" t="s">
        <v>30</v>
      </c>
      <c r="F212" s="40">
        <v>13747.87</v>
      </c>
      <c r="G212" s="40"/>
      <c r="H212" s="40">
        <v>13747.87</v>
      </c>
      <c r="I212" s="41"/>
      <c r="J212" s="42" t="s">
        <v>31</v>
      </c>
      <c r="K212" s="10"/>
      <c r="L212" s="1" t="e">
        <f t="shared" si="9"/>
        <v>#VALUE!</v>
      </c>
      <c r="M212" s="75" t="e">
        <f t="shared" si="10"/>
        <v>#VALUE!</v>
      </c>
    </row>
    <row r="213" spans="1:13" x14ac:dyDescent="0.3">
      <c r="A213" s="26"/>
      <c r="B213" s="38" t="s">
        <v>230</v>
      </c>
      <c r="C213" s="39" t="s">
        <v>26</v>
      </c>
      <c r="D213" s="40">
        <v>1719000</v>
      </c>
      <c r="E213" s="40" t="s">
        <v>30</v>
      </c>
      <c r="F213" s="40">
        <v>336669.14</v>
      </c>
      <c r="G213" s="40">
        <f t="shared" si="11"/>
        <v>19.585173938336244</v>
      </c>
      <c r="H213" s="40">
        <v>-1382330.86</v>
      </c>
      <c r="I213" s="41"/>
      <c r="J213" s="42" t="s">
        <v>389</v>
      </c>
      <c r="K213" s="10"/>
      <c r="L213" s="1">
        <f t="shared" si="9"/>
        <v>19.585173938336244</v>
      </c>
      <c r="M213" s="75">
        <f t="shared" si="10"/>
        <v>0</v>
      </c>
    </row>
    <row r="214" spans="1:13" ht="21.6" x14ac:dyDescent="0.3">
      <c r="A214" s="26"/>
      <c r="B214" s="38" t="s">
        <v>231</v>
      </c>
      <c r="C214" s="39" t="s">
        <v>26</v>
      </c>
      <c r="D214" s="40" t="s">
        <v>30</v>
      </c>
      <c r="E214" s="40" t="s">
        <v>30</v>
      </c>
      <c r="F214" s="40">
        <v>-10432</v>
      </c>
      <c r="G214" s="40"/>
      <c r="H214" s="40">
        <v>-10432</v>
      </c>
      <c r="I214" s="41"/>
      <c r="J214" s="42" t="s">
        <v>31</v>
      </c>
      <c r="K214" s="10"/>
      <c r="L214" s="1" t="e">
        <f t="shared" si="9"/>
        <v>#VALUE!</v>
      </c>
      <c r="M214" s="75" t="e">
        <f t="shared" si="10"/>
        <v>#VALUE!</v>
      </c>
    </row>
    <row r="215" spans="1:13" ht="21.6" x14ac:dyDescent="0.3">
      <c r="A215" s="26"/>
      <c r="B215" s="38" t="s">
        <v>232</v>
      </c>
      <c r="C215" s="39" t="s">
        <v>26</v>
      </c>
      <c r="D215" s="40" t="s">
        <v>30</v>
      </c>
      <c r="E215" s="40" t="s">
        <v>30</v>
      </c>
      <c r="F215" s="40">
        <v>-188226.72</v>
      </c>
      <c r="G215" s="40"/>
      <c r="H215" s="40">
        <v>-188226.72</v>
      </c>
      <c r="I215" s="41"/>
      <c r="J215" s="42" t="s">
        <v>31</v>
      </c>
      <c r="K215" s="10"/>
      <c r="L215" s="1" t="e">
        <f t="shared" si="9"/>
        <v>#VALUE!</v>
      </c>
      <c r="M215" s="75" t="e">
        <f t="shared" si="10"/>
        <v>#VALUE!</v>
      </c>
    </row>
    <row r="216" spans="1:13" ht="21.6" x14ac:dyDescent="0.3">
      <c r="A216" s="26"/>
      <c r="B216" s="38" t="s">
        <v>233</v>
      </c>
      <c r="C216" s="39" t="s">
        <v>26</v>
      </c>
      <c r="D216" s="40" t="s">
        <v>30</v>
      </c>
      <c r="E216" s="40" t="s">
        <v>30</v>
      </c>
      <c r="F216" s="40">
        <v>180000</v>
      </c>
      <c r="G216" s="40"/>
      <c r="H216" s="40">
        <v>180000</v>
      </c>
      <c r="I216" s="41"/>
      <c r="J216" s="42" t="s">
        <v>31</v>
      </c>
      <c r="K216" s="10"/>
      <c r="L216" s="1" t="e">
        <f t="shared" si="9"/>
        <v>#VALUE!</v>
      </c>
      <c r="M216" s="75" t="e">
        <f t="shared" si="10"/>
        <v>#VALUE!</v>
      </c>
    </row>
    <row r="217" spans="1:13" ht="21.6" x14ac:dyDescent="0.3">
      <c r="A217" s="26"/>
      <c r="B217" s="38" t="s">
        <v>234</v>
      </c>
      <c r="C217" s="39" t="s">
        <v>26</v>
      </c>
      <c r="D217" s="40" t="s">
        <v>30</v>
      </c>
      <c r="E217" s="40" t="s">
        <v>30</v>
      </c>
      <c r="F217" s="40">
        <v>-1112.05</v>
      </c>
      <c r="G217" s="40"/>
      <c r="H217" s="40">
        <v>-1112.05</v>
      </c>
      <c r="I217" s="41"/>
      <c r="J217" s="42" t="s">
        <v>31</v>
      </c>
      <c r="K217" s="10"/>
      <c r="L217" s="1" t="e">
        <f t="shared" si="9"/>
        <v>#VALUE!</v>
      </c>
      <c r="M217" s="75" t="e">
        <f t="shared" si="10"/>
        <v>#VALUE!</v>
      </c>
    </row>
    <row r="218" spans="1:13" ht="21.6" x14ac:dyDescent="0.3">
      <c r="A218" s="26"/>
      <c r="B218" s="38" t="s">
        <v>235</v>
      </c>
      <c r="C218" s="39" t="s">
        <v>26</v>
      </c>
      <c r="D218" s="40" t="s">
        <v>30</v>
      </c>
      <c r="E218" s="40" t="s">
        <v>30</v>
      </c>
      <c r="F218" s="40">
        <v>180000</v>
      </c>
      <c r="G218" s="40"/>
      <c r="H218" s="40">
        <v>180000</v>
      </c>
      <c r="I218" s="41"/>
      <c r="J218" s="42" t="s">
        <v>31</v>
      </c>
      <c r="K218" s="10"/>
      <c r="L218" s="1" t="e">
        <f t="shared" si="9"/>
        <v>#VALUE!</v>
      </c>
      <c r="M218" s="75" t="e">
        <f t="shared" si="10"/>
        <v>#VALUE!</v>
      </c>
    </row>
    <row r="219" spans="1:13" ht="21.6" x14ac:dyDescent="0.3">
      <c r="A219" s="26"/>
      <c r="B219" s="38" t="s">
        <v>236</v>
      </c>
      <c r="C219" s="39" t="s">
        <v>26</v>
      </c>
      <c r="D219" s="40" t="s">
        <v>30</v>
      </c>
      <c r="E219" s="40" t="s">
        <v>30</v>
      </c>
      <c r="F219" s="40">
        <v>-1112.05</v>
      </c>
      <c r="G219" s="40"/>
      <c r="H219" s="40">
        <v>-1112.05</v>
      </c>
      <c r="I219" s="41"/>
      <c r="J219" s="42" t="s">
        <v>31</v>
      </c>
      <c r="K219" s="10"/>
      <c r="L219" s="1" t="e">
        <f t="shared" si="9"/>
        <v>#VALUE!</v>
      </c>
      <c r="M219" s="75" t="e">
        <f t="shared" si="10"/>
        <v>#VALUE!</v>
      </c>
    </row>
    <row r="220" spans="1:13" ht="21.6" x14ac:dyDescent="0.3">
      <c r="A220" s="26"/>
      <c r="B220" s="38" t="s">
        <v>237</v>
      </c>
      <c r="C220" s="39" t="s">
        <v>26</v>
      </c>
      <c r="D220" s="40">
        <v>306000</v>
      </c>
      <c r="E220" s="40" t="s">
        <v>30</v>
      </c>
      <c r="F220" s="40" t="s">
        <v>30</v>
      </c>
      <c r="G220" s="40"/>
      <c r="H220" s="40">
        <v>-306000</v>
      </c>
      <c r="I220" s="41"/>
      <c r="J220" s="42" t="s">
        <v>31</v>
      </c>
      <c r="K220" s="10"/>
      <c r="L220" s="1" t="e">
        <f t="shared" si="9"/>
        <v>#VALUE!</v>
      </c>
      <c r="M220" s="75" t="e">
        <f t="shared" si="10"/>
        <v>#VALUE!</v>
      </c>
    </row>
    <row r="221" spans="1:13" ht="21.6" x14ac:dyDescent="0.3">
      <c r="A221" s="26"/>
      <c r="B221" s="38" t="s">
        <v>238</v>
      </c>
      <c r="C221" s="39" t="s">
        <v>26</v>
      </c>
      <c r="D221" s="40" t="s">
        <v>30</v>
      </c>
      <c r="E221" s="40" t="s">
        <v>30</v>
      </c>
      <c r="F221" s="40">
        <v>-603388.41</v>
      </c>
      <c r="G221" s="40"/>
      <c r="H221" s="40">
        <v>-603388.41</v>
      </c>
      <c r="I221" s="41"/>
      <c r="J221" s="42" t="s">
        <v>31</v>
      </c>
      <c r="K221" s="10"/>
      <c r="L221" s="1" t="e">
        <f t="shared" si="9"/>
        <v>#VALUE!</v>
      </c>
      <c r="M221" s="75" t="e">
        <f t="shared" si="10"/>
        <v>#VALUE!</v>
      </c>
    </row>
    <row r="222" spans="1:13" ht="64.95" customHeight="1" x14ac:dyDescent="0.3">
      <c r="A222" s="26"/>
      <c r="B222" s="38" t="s">
        <v>239</v>
      </c>
      <c r="C222" s="39" t="s">
        <v>26</v>
      </c>
      <c r="D222" s="40">
        <v>450000</v>
      </c>
      <c r="E222" s="40" t="s">
        <v>30</v>
      </c>
      <c r="F222" s="40">
        <v>77879.47</v>
      </c>
      <c r="G222" s="40">
        <f t="shared" si="11"/>
        <v>17.306548888888891</v>
      </c>
      <c r="H222" s="40">
        <v>-372120.53</v>
      </c>
      <c r="I222" s="41"/>
      <c r="J222" s="42" t="s">
        <v>403</v>
      </c>
      <c r="K222" s="10"/>
      <c r="L222" s="1">
        <f t="shared" si="9"/>
        <v>17.306548888888891</v>
      </c>
      <c r="M222" s="75">
        <f t="shared" si="10"/>
        <v>0</v>
      </c>
    </row>
    <row r="223" spans="1:13" ht="21.6" x14ac:dyDescent="0.3">
      <c r="A223" s="26"/>
      <c r="B223" s="38" t="s">
        <v>240</v>
      </c>
      <c r="C223" s="39" t="s">
        <v>26</v>
      </c>
      <c r="D223" s="40" t="s">
        <v>30</v>
      </c>
      <c r="E223" s="40" t="s">
        <v>30</v>
      </c>
      <c r="F223" s="40">
        <v>108.32</v>
      </c>
      <c r="G223" s="40"/>
      <c r="H223" s="40">
        <v>108.32</v>
      </c>
      <c r="I223" s="41"/>
      <c r="J223" s="42" t="s">
        <v>31</v>
      </c>
      <c r="K223" s="10"/>
      <c r="L223" s="1" t="e">
        <f t="shared" si="9"/>
        <v>#VALUE!</v>
      </c>
      <c r="M223" s="75" t="e">
        <f t="shared" si="10"/>
        <v>#VALUE!</v>
      </c>
    </row>
    <row r="224" spans="1:13" ht="21.6" x14ac:dyDescent="0.3">
      <c r="A224" s="26"/>
      <c r="B224" s="38" t="s">
        <v>241</v>
      </c>
      <c r="C224" s="39" t="s">
        <v>26</v>
      </c>
      <c r="D224" s="40">
        <v>1500000</v>
      </c>
      <c r="E224" s="40" t="s">
        <v>30</v>
      </c>
      <c r="F224" s="40">
        <v>439156</v>
      </c>
      <c r="G224" s="40">
        <f t="shared" si="11"/>
        <v>29.277066666666666</v>
      </c>
      <c r="H224" s="40">
        <v>-1060844</v>
      </c>
      <c r="I224" s="41"/>
      <c r="J224" s="42" t="s">
        <v>31</v>
      </c>
      <c r="K224" s="10"/>
      <c r="L224" s="1">
        <f t="shared" si="9"/>
        <v>29.277066666666666</v>
      </c>
      <c r="M224" s="75">
        <f t="shared" si="10"/>
        <v>0</v>
      </c>
    </row>
    <row r="225" spans="1:13" ht="21.6" x14ac:dyDescent="0.3">
      <c r="A225" s="26"/>
      <c r="B225" s="38" t="s">
        <v>242</v>
      </c>
      <c r="C225" s="39" t="s">
        <v>26</v>
      </c>
      <c r="D225" s="40" t="s">
        <v>30</v>
      </c>
      <c r="E225" s="40" t="s">
        <v>30</v>
      </c>
      <c r="F225" s="40">
        <v>-1500</v>
      </c>
      <c r="G225" s="40"/>
      <c r="H225" s="40">
        <v>-1500</v>
      </c>
      <c r="I225" s="41"/>
      <c r="J225" s="42" t="s">
        <v>31</v>
      </c>
      <c r="K225" s="10"/>
      <c r="L225" s="1" t="e">
        <f t="shared" si="9"/>
        <v>#VALUE!</v>
      </c>
      <c r="M225" s="75" t="e">
        <f t="shared" si="10"/>
        <v>#VALUE!</v>
      </c>
    </row>
    <row r="226" spans="1:13" ht="21.6" x14ac:dyDescent="0.3">
      <c r="A226" s="26"/>
      <c r="B226" s="38" t="s">
        <v>243</v>
      </c>
      <c r="C226" s="39" t="s">
        <v>26</v>
      </c>
      <c r="D226" s="40" t="s">
        <v>30</v>
      </c>
      <c r="E226" s="40" t="s">
        <v>30</v>
      </c>
      <c r="F226" s="40">
        <v>-35032.080000000002</v>
      </c>
      <c r="G226" s="40"/>
      <c r="H226" s="40">
        <v>-35032.080000000002</v>
      </c>
      <c r="I226" s="41"/>
      <c r="J226" s="42" t="s">
        <v>31</v>
      </c>
      <c r="K226" s="10"/>
      <c r="L226" s="1" t="e">
        <f t="shared" si="9"/>
        <v>#VALUE!</v>
      </c>
      <c r="M226" s="75" t="e">
        <f t="shared" si="10"/>
        <v>#VALUE!</v>
      </c>
    </row>
    <row r="227" spans="1:13" ht="21.6" x14ac:dyDescent="0.3">
      <c r="A227" s="26"/>
      <c r="B227" s="38" t="s">
        <v>244</v>
      </c>
      <c r="C227" s="39" t="s">
        <v>26</v>
      </c>
      <c r="D227" s="40" t="s">
        <v>30</v>
      </c>
      <c r="E227" s="40" t="s">
        <v>30</v>
      </c>
      <c r="F227" s="40">
        <v>-2178.71</v>
      </c>
      <c r="G227" s="40"/>
      <c r="H227" s="40">
        <v>-2178.71</v>
      </c>
      <c r="I227" s="41"/>
      <c r="J227" s="42" t="s">
        <v>31</v>
      </c>
      <c r="K227" s="10"/>
      <c r="L227" s="1" t="e">
        <f t="shared" si="9"/>
        <v>#VALUE!</v>
      </c>
      <c r="M227" s="75" t="e">
        <f t="shared" si="10"/>
        <v>#VALUE!</v>
      </c>
    </row>
    <row r="228" spans="1:13" ht="21.6" x14ac:dyDescent="0.3">
      <c r="A228" s="26"/>
      <c r="B228" s="38" t="s">
        <v>245</v>
      </c>
      <c r="C228" s="39" t="s">
        <v>26</v>
      </c>
      <c r="D228" s="40" t="s">
        <v>30</v>
      </c>
      <c r="E228" s="40" t="s">
        <v>30</v>
      </c>
      <c r="F228" s="40">
        <v>-489030</v>
      </c>
      <c r="G228" s="40"/>
      <c r="H228" s="40">
        <v>-489030</v>
      </c>
      <c r="I228" s="41"/>
      <c r="J228" s="42" t="s">
        <v>31</v>
      </c>
      <c r="K228" s="10"/>
      <c r="L228" s="1" t="e">
        <f t="shared" si="9"/>
        <v>#VALUE!</v>
      </c>
      <c r="M228" s="75" t="e">
        <f t="shared" si="10"/>
        <v>#VALUE!</v>
      </c>
    </row>
    <row r="229" spans="1:13" ht="21.6" x14ac:dyDescent="0.3">
      <c r="A229" s="26"/>
      <c r="B229" s="38" t="s">
        <v>246</v>
      </c>
      <c r="C229" s="39" t="s">
        <v>26</v>
      </c>
      <c r="D229" s="40" t="s">
        <v>30</v>
      </c>
      <c r="E229" s="40" t="s">
        <v>30</v>
      </c>
      <c r="F229" s="40">
        <v>1022025</v>
      </c>
      <c r="G229" s="40"/>
      <c r="H229" s="40">
        <v>1022025</v>
      </c>
      <c r="I229" s="41"/>
      <c r="J229" s="42" t="s">
        <v>31</v>
      </c>
      <c r="K229" s="10"/>
      <c r="L229" s="1" t="e">
        <f t="shared" si="9"/>
        <v>#VALUE!</v>
      </c>
      <c r="M229" s="75" t="e">
        <f t="shared" si="10"/>
        <v>#VALUE!</v>
      </c>
    </row>
    <row r="230" spans="1:13" ht="21.6" x14ac:dyDescent="0.3">
      <c r="A230" s="26"/>
      <c r="B230" s="38" t="s">
        <v>247</v>
      </c>
      <c r="C230" s="39" t="s">
        <v>26</v>
      </c>
      <c r="D230" s="40" t="s">
        <v>30</v>
      </c>
      <c r="E230" s="40" t="s">
        <v>30</v>
      </c>
      <c r="F230" s="40">
        <v>1569900</v>
      </c>
      <c r="G230" s="40"/>
      <c r="H230" s="40">
        <v>1569900</v>
      </c>
      <c r="I230" s="41"/>
      <c r="J230" s="42" t="s">
        <v>31</v>
      </c>
      <c r="K230" s="10"/>
      <c r="L230" s="1" t="e">
        <f t="shared" si="9"/>
        <v>#VALUE!</v>
      </c>
      <c r="M230" s="75" t="e">
        <f t="shared" si="10"/>
        <v>#VALUE!</v>
      </c>
    </row>
    <row r="231" spans="1:13" ht="21.6" x14ac:dyDescent="0.3">
      <c r="A231" s="26"/>
      <c r="B231" s="38" t="s">
        <v>248</v>
      </c>
      <c r="C231" s="39" t="s">
        <v>26</v>
      </c>
      <c r="D231" s="40" t="s">
        <v>30</v>
      </c>
      <c r="E231" s="40" t="s">
        <v>30</v>
      </c>
      <c r="F231" s="40">
        <v>541905</v>
      </c>
      <c r="G231" s="40"/>
      <c r="H231" s="40">
        <v>541905</v>
      </c>
      <c r="I231" s="41"/>
      <c r="J231" s="42" t="s">
        <v>31</v>
      </c>
      <c r="K231" s="10"/>
      <c r="L231" s="1" t="e">
        <f t="shared" si="9"/>
        <v>#VALUE!</v>
      </c>
      <c r="M231" s="75" t="e">
        <f t="shared" si="10"/>
        <v>#VALUE!</v>
      </c>
    </row>
    <row r="232" spans="1:13" ht="21.6" x14ac:dyDescent="0.3">
      <c r="A232" s="26"/>
      <c r="B232" s="38" t="s">
        <v>249</v>
      </c>
      <c r="C232" s="39" t="s">
        <v>26</v>
      </c>
      <c r="D232" s="40" t="s">
        <v>30</v>
      </c>
      <c r="E232" s="40" t="s">
        <v>30</v>
      </c>
      <c r="F232" s="40">
        <v>180000</v>
      </c>
      <c r="G232" s="40"/>
      <c r="H232" s="40">
        <v>180000</v>
      </c>
      <c r="I232" s="41"/>
      <c r="J232" s="42" t="s">
        <v>31</v>
      </c>
      <c r="K232" s="10"/>
      <c r="L232" s="1" t="e">
        <f t="shared" si="9"/>
        <v>#VALUE!</v>
      </c>
      <c r="M232" s="75" t="e">
        <f t="shared" si="10"/>
        <v>#VALUE!</v>
      </c>
    </row>
    <row r="233" spans="1:13" ht="21.6" x14ac:dyDescent="0.3">
      <c r="A233" s="26"/>
      <c r="B233" s="38" t="s">
        <v>250</v>
      </c>
      <c r="C233" s="39" t="s">
        <v>26</v>
      </c>
      <c r="D233" s="40" t="s">
        <v>30</v>
      </c>
      <c r="E233" s="40" t="s">
        <v>30</v>
      </c>
      <c r="F233" s="40">
        <v>115262</v>
      </c>
      <c r="G233" s="40"/>
      <c r="H233" s="40">
        <v>115262</v>
      </c>
      <c r="I233" s="41"/>
      <c r="J233" s="42" t="s">
        <v>31</v>
      </c>
      <c r="K233" s="10"/>
      <c r="L233" s="1" t="e">
        <f t="shared" si="9"/>
        <v>#VALUE!</v>
      </c>
      <c r="M233" s="75" t="e">
        <f t="shared" si="10"/>
        <v>#VALUE!</v>
      </c>
    </row>
    <row r="234" spans="1:13" ht="21.6" x14ac:dyDescent="0.3">
      <c r="A234" s="26"/>
      <c r="B234" s="38" t="s">
        <v>251</v>
      </c>
      <c r="C234" s="39" t="s">
        <v>26</v>
      </c>
      <c r="D234" s="40" t="s">
        <v>30</v>
      </c>
      <c r="E234" s="40" t="s">
        <v>30</v>
      </c>
      <c r="F234" s="40">
        <v>-16099.89</v>
      </c>
      <c r="G234" s="40"/>
      <c r="H234" s="40">
        <v>-16099.89</v>
      </c>
      <c r="I234" s="41"/>
      <c r="J234" s="42" t="s">
        <v>31</v>
      </c>
      <c r="K234" s="10"/>
      <c r="L234" s="1" t="e">
        <f t="shared" si="9"/>
        <v>#VALUE!</v>
      </c>
      <c r="M234" s="75" t="e">
        <f t="shared" si="10"/>
        <v>#VALUE!</v>
      </c>
    </row>
    <row r="235" spans="1:13" ht="21.6" x14ac:dyDescent="0.3">
      <c r="A235" s="26"/>
      <c r="B235" s="38" t="s">
        <v>252</v>
      </c>
      <c r="C235" s="39" t="s">
        <v>26</v>
      </c>
      <c r="D235" s="40" t="s">
        <v>30</v>
      </c>
      <c r="E235" s="40" t="s">
        <v>30</v>
      </c>
      <c r="F235" s="40">
        <v>-49.61</v>
      </c>
      <c r="G235" s="40"/>
      <c r="H235" s="40">
        <v>-49.61</v>
      </c>
      <c r="I235" s="41"/>
      <c r="J235" s="42" t="s">
        <v>31</v>
      </c>
      <c r="K235" s="10"/>
      <c r="L235" s="1" t="e">
        <f t="shared" si="9"/>
        <v>#VALUE!</v>
      </c>
      <c r="M235" s="75" t="e">
        <f t="shared" si="10"/>
        <v>#VALUE!</v>
      </c>
    </row>
    <row r="236" spans="1:13" ht="21.6" x14ac:dyDescent="0.3">
      <c r="A236" s="26"/>
      <c r="B236" s="38" t="s">
        <v>253</v>
      </c>
      <c r="C236" s="39" t="s">
        <v>26</v>
      </c>
      <c r="D236" s="40" t="s">
        <v>30</v>
      </c>
      <c r="E236" s="40" t="s">
        <v>30</v>
      </c>
      <c r="F236" s="40">
        <v>-6123.91</v>
      </c>
      <c r="G236" s="40"/>
      <c r="H236" s="40">
        <v>-6123.91</v>
      </c>
      <c r="I236" s="41"/>
      <c r="J236" s="42" t="s">
        <v>31</v>
      </c>
      <c r="K236" s="10"/>
      <c r="L236" s="1" t="e">
        <f t="shared" si="9"/>
        <v>#VALUE!</v>
      </c>
      <c r="M236" s="75" t="e">
        <f t="shared" si="10"/>
        <v>#VALUE!</v>
      </c>
    </row>
    <row r="237" spans="1:13" ht="21.6" x14ac:dyDescent="0.3">
      <c r="A237" s="26"/>
      <c r="B237" s="38" t="s">
        <v>254</v>
      </c>
      <c r="C237" s="39" t="s">
        <v>26</v>
      </c>
      <c r="D237" s="40" t="s">
        <v>30</v>
      </c>
      <c r="E237" s="40" t="s">
        <v>30</v>
      </c>
      <c r="F237" s="40">
        <v>180000</v>
      </c>
      <c r="G237" s="40"/>
      <c r="H237" s="40">
        <v>180000</v>
      </c>
      <c r="I237" s="41"/>
      <c r="J237" s="42" t="s">
        <v>31</v>
      </c>
      <c r="K237" s="10"/>
      <c r="L237" s="1" t="e">
        <f t="shared" si="9"/>
        <v>#VALUE!</v>
      </c>
      <c r="M237" s="75" t="e">
        <f t="shared" si="10"/>
        <v>#VALUE!</v>
      </c>
    </row>
    <row r="238" spans="1:13" ht="21.6" x14ac:dyDescent="0.3">
      <c r="A238" s="26"/>
      <c r="B238" s="38" t="s">
        <v>255</v>
      </c>
      <c r="C238" s="39" t="s">
        <v>26</v>
      </c>
      <c r="D238" s="40" t="s">
        <v>30</v>
      </c>
      <c r="E238" s="40" t="s">
        <v>30</v>
      </c>
      <c r="F238" s="40">
        <v>115262</v>
      </c>
      <c r="G238" s="40"/>
      <c r="H238" s="40">
        <v>115262</v>
      </c>
      <c r="I238" s="41"/>
      <c r="J238" s="42" t="s">
        <v>31</v>
      </c>
      <c r="K238" s="10"/>
      <c r="L238" s="1" t="e">
        <f t="shared" si="9"/>
        <v>#VALUE!</v>
      </c>
      <c r="M238" s="75" t="e">
        <f t="shared" si="10"/>
        <v>#VALUE!</v>
      </c>
    </row>
    <row r="239" spans="1:13" ht="21.6" x14ac:dyDescent="0.3">
      <c r="A239" s="26"/>
      <c r="B239" s="38" t="s">
        <v>256</v>
      </c>
      <c r="C239" s="39" t="s">
        <v>26</v>
      </c>
      <c r="D239" s="40" t="s">
        <v>30</v>
      </c>
      <c r="E239" s="40" t="s">
        <v>30</v>
      </c>
      <c r="F239" s="40">
        <v>-16099.89</v>
      </c>
      <c r="G239" s="40"/>
      <c r="H239" s="40">
        <v>-16099.89</v>
      </c>
      <c r="I239" s="41"/>
      <c r="J239" s="42" t="s">
        <v>31</v>
      </c>
      <c r="K239" s="10"/>
      <c r="L239" s="1" t="e">
        <f t="shared" si="9"/>
        <v>#VALUE!</v>
      </c>
      <c r="M239" s="75" t="e">
        <f t="shared" si="10"/>
        <v>#VALUE!</v>
      </c>
    </row>
    <row r="240" spans="1:13" ht="21.6" x14ac:dyDescent="0.3">
      <c r="A240" s="26"/>
      <c r="B240" s="38" t="s">
        <v>257</v>
      </c>
      <c r="C240" s="39" t="s">
        <v>26</v>
      </c>
      <c r="D240" s="40" t="s">
        <v>30</v>
      </c>
      <c r="E240" s="40" t="s">
        <v>30</v>
      </c>
      <c r="F240" s="40">
        <v>-49.61</v>
      </c>
      <c r="G240" s="40"/>
      <c r="H240" s="40">
        <v>-49.61</v>
      </c>
      <c r="I240" s="41"/>
      <c r="J240" s="42" t="s">
        <v>31</v>
      </c>
      <c r="K240" s="10"/>
      <c r="L240" s="1" t="e">
        <f t="shared" si="9"/>
        <v>#VALUE!</v>
      </c>
      <c r="M240" s="75" t="e">
        <f t="shared" si="10"/>
        <v>#VALUE!</v>
      </c>
    </row>
    <row r="241" spans="1:13" ht="21.6" x14ac:dyDescent="0.3">
      <c r="A241" s="26"/>
      <c r="B241" s="38" t="s">
        <v>258</v>
      </c>
      <c r="C241" s="39" t="s">
        <v>26</v>
      </c>
      <c r="D241" s="40" t="s">
        <v>30</v>
      </c>
      <c r="E241" s="40" t="s">
        <v>30</v>
      </c>
      <c r="F241" s="40">
        <v>-6123.91</v>
      </c>
      <c r="G241" s="40"/>
      <c r="H241" s="40">
        <v>-6123.91</v>
      </c>
      <c r="I241" s="41"/>
      <c r="J241" s="42" t="s">
        <v>31</v>
      </c>
      <c r="K241" s="10"/>
      <c r="L241" s="1" t="e">
        <f t="shared" si="9"/>
        <v>#VALUE!</v>
      </c>
      <c r="M241" s="75" t="e">
        <f t="shared" si="10"/>
        <v>#VALUE!</v>
      </c>
    </row>
    <row r="242" spans="1:13" ht="21.6" x14ac:dyDescent="0.3">
      <c r="A242" s="26"/>
      <c r="B242" s="38" t="s">
        <v>259</v>
      </c>
      <c r="C242" s="39" t="s">
        <v>26</v>
      </c>
      <c r="D242" s="40">
        <v>306000</v>
      </c>
      <c r="E242" s="40" t="s">
        <v>30</v>
      </c>
      <c r="F242" s="40">
        <v>150000</v>
      </c>
      <c r="G242" s="40">
        <f t="shared" si="11"/>
        <v>49.019607843137258</v>
      </c>
      <c r="H242" s="40">
        <v>-156000</v>
      </c>
      <c r="I242" s="41"/>
      <c r="J242" s="42" t="s">
        <v>31</v>
      </c>
      <c r="K242" s="10"/>
      <c r="L242" s="1">
        <f t="shared" si="9"/>
        <v>49.019607843137251</v>
      </c>
      <c r="M242" s="75">
        <f t="shared" si="10"/>
        <v>0</v>
      </c>
    </row>
    <row r="243" spans="1:13" ht="21.6" x14ac:dyDescent="0.3">
      <c r="A243" s="26"/>
      <c r="B243" s="38" t="s">
        <v>260</v>
      </c>
      <c r="C243" s="39" t="s">
        <v>26</v>
      </c>
      <c r="D243" s="40" t="s">
        <v>30</v>
      </c>
      <c r="E243" s="40" t="s">
        <v>30</v>
      </c>
      <c r="F243" s="40">
        <v>-303302.08</v>
      </c>
      <c r="G243" s="40"/>
      <c r="H243" s="40">
        <v>-303302.08</v>
      </c>
      <c r="I243" s="41"/>
      <c r="J243" s="42" t="s">
        <v>31</v>
      </c>
      <c r="K243" s="10"/>
      <c r="L243" s="1" t="e">
        <f t="shared" si="9"/>
        <v>#VALUE!</v>
      </c>
      <c r="M243" s="75" t="e">
        <f t="shared" si="10"/>
        <v>#VALUE!</v>
      </c>
    </row>
    <row r="244" spans="1:13" s="54" customFormat="1" ht="25.5" customHeight="1" x14ac:dyDescent="0.3">
      <c r="A244" s="47"/>
      <c r="B244" s="48" t="s">
        <v>261</v>
      </c>
      <c r="C244" s="49" t="s">
        <v>262</v>
      </c>
      <c r="D244" s="50">
        <v>27880830079.93</v>
      </c>
      <c r="E244" s="50">
        <v>27880830079.93</v>
      </c>
      <c r="F244" s="50">
        <v>5574634914.7700005</v>
      </c>
      <c r="G244" s="40">
        <f t="shared" si="11"/>
        <v>19.994508408782629</v>
      </c>
      <c r="H244" s="50">
        <v>-22306195165.16</v>
      </c>
      <c r="I244" s="51"/>
      <c r="J244" s="52" t="s">
        <v>27</v>
      </c>
      <c r="K244" s="53"/>
      <c r="L244" s="1">
        <f t="shared" si="9"/>
        <v>19.994508408782629</v>
      </c>
      <c r="M244" s="75">
        <f t="shared" si="10"/>
        <v>0</v>
      </c>
    </row>
    <row r="245" spans="1:13" s="54" customFormat="1" ht="27" customHeight="1" x14ac:dyDescent="0.3">
      <c r="A245" s="47"/>
      <c r="B245" s="55" t="s">
        <v>28</v>
      </c>
      <c r="C245" s="56"/>
      <c r="D245" s="57"/>
      <c r="E245" s="57"/>
      <c r="F245" s="57"/>
      <c r="G245" s="40"/>
      <c r="H245" s="58"/>
      <c r="I245" s="59"/>
      <c r="J245" s="60"/>
      <c r="K245" s="53"/>
      <c r="L245" s="1" t="e">
        <f t="shared" si="9"/>
        <v>#DIV/0!</v>
      </c>
      <c r="M245" s="75" t="e">
        <f t="shared" si="10"/>
        <v>#DIV/0!</v>
      </c>
    </row>
    <row r="246" spans="1:13" s="54" customFormat="1" ht="31.8" x14ac:dyDescent="0.3">
      <c r="A246" s="47"/>
      <c r="B246" s="61" t="s">
        <v>263</v>
      </c>
      <c r="C246" s="62" t="s">
        <v>262</v>
      </c>
      <c r="D246" s="63">
        <v>6392400</v>
      </c>
      <c r="E246" s="63">
        <v>6392400</v>
      </c>
      <c r="F246" s="63">
        <v>1178540.47</v>
      </c>
      <c r="G246" s="40">
        <f t="shared" si="11"/>
        <v>18.43658829234716</v>
      </c>
      <c r="H246" s="63">
        <v>-5213859.53</v>
      </c>
      <c r="I246" s="64" t="s">
        <v>264</v>
      </c>
      <c r="J246" s="65" t="s">
        <v>265</v>
      </c>
      <c r="K246" s="66"/>
      <c r="L246" s="1">
        <f t="shared" si="9"/>
        <v>18.43658829234716</v>
      </c>
      <c r="M246" s="75">
        <f t="shared" si="10"/>
        <v>0</v>
      </c>
    </row>
    <row r="247" spans="1:13" s="54" customFormat="1" ht="31.8" x14ac:dyDescent="0.3">
      <c r="A247" s="47"/>
      <c r="B247" s="61" t="s">
        <v>266</v>
      </c>
      <c r="C247" s="62" t="s">
        <v>262</v>
      </c>
      <c r="D247" s="63">
        <v>34164100</v>
      </c>
      <c r="E247" s="63">
        <v>34164100</v>
      </c>
      <c r="F247" s="63">
        <v>5929891.4100000001</v>
      </c>
      <c r="G247" s="40">
        <f t="shared" si="11"/>
        <v>17.357083634575474</v>
      </c>
      <c r="H247" s="63">
        <v>-28234208.59</v>
      </c>
      <c r="I247" s="64" t="s">
        <v>264</v>
      </c>
      <c r="J247" s="65" t="s">
        <v>265</v>
      </c>
      <c r="K247" s="66"/>
      <c r="L247" s="1">
        <f t="shared" si="9"/>
        <v>17.357083634575478</v>
      </c>
      <c r="M247" s="75">
        <f t="shared" si="10"/>
        <v>0</v>
      </c>
    </row>
    <row r="248" spans="1:13" s="54" customFormat="1" ht="31.8" x14ac:dyDescent="0.3">
      <c r="A248" s="47"/>
      <c r="B248" s="61" t="s">
        <v>267</v>
      </c>
      <c r="C248" s="62" t="s">
        <v>262</v>
      </c>
      <c r="D248" s="63">
        <v>21079651.25</v>
      </c>
      <c r="E248" s="63">
        <v>21079651.25</v>
      </c>
      <c r="F248" s="63">
        <v>3023534.05</v>
      </c>
      <c r="G248" s="40">
        <f t="shared" si="11"/>
        <v>14.343377953181268</v>
      </c>
      <c r="H248" s="63">
        <v>-18056117.199999999</v>
      </c>
      <c r="I248" s="64" t="s">
        <v>268</v>
      </c>
      <c r="J248" s="65" t="s">
        <v>269</v>
      </c>
      <c r="K248" s="66"/>
      <c r="L248" s="1">
        <f t="shared" si="9"/>
        <v>14.343377953181269</v>
      </c>
      <c r="M248" s="75">
        <f t="shared" si="10"/>
        <v>0</v>
      </c>
    </row>
    <row r="249" spans="1:13" s="54" customFormat="1" ht="31.8" x14ac:dyDescent="0.3">
      <c r="A249" s="47"/>
      <c r="B249" s="61" t="s">
        <v>270</v>
      </c>
      <c r="C249" s="62" t="s">
        <v>262</v>
      </c>
      <c r="D249" s="63">
        <v>71078300</v>
      </c>
      <c r="E249" s="63">
        <v>71078300</v>
      </c>
      <c r="F249" s="63">
        <v>13146901.039999999</v>
      </c>
      <c r="G249" s="40">
        <f t="shared" si="11"/>
        <v>18.496363925417462</v>
      </c>
      <c r="H249" s="63">
        <v>-57931398.960000001</v>
      </c>
      <c r="I249" s="64" t="s">
        <v>268</v>
      </c>
      <c r="J249" s="65" t="s">
        <v>269</v>
      </c>
      <c r="K249" s="66"/>
      <c r="L249" s="1">
        <f t="shared" si="9"/>
        <v>18.496363925417462</v>
      </c>
      <c r="M249" s="75">
        <f t="shared" si="10"/>
        <v>0</v>
      </c>
    </row>
    <row r="250" spans="1:13" s="54" customFormat="1" ht="31.8" x14ac:dyDescent="0.3">
      <c r="A250" s="47"/>
      <c r="B250" s="61" t="s">
        <v>271</v>
      </c>
      <c r="C250" s="62" t="s">
        <v>262</v>
      </c>
      <c r="D250" s="63">
        <v>153751515.65000001</v>
      </c>
      <c r="E250" s="63">
        <v>153751515.65000001</v>
      </c>
      <c r="F250" s="63">
        <v>28596633.98</v>
      </c>
      <c r="G250" s="40">
        <f t="shared" si="11"/>
        <v>18.599253385636462</v>
      </c>
      <c r="H250" s="63">
        <v>-125154881.67</v>
      </c>
      <c r="I250" s="64" t="s">
        <v>264</v>
      </c>
      <c r="J250" s="65" t="s">
        <v>265</v>
      </c>
      <c r="K250" s="66"/>
      <c r="L250" s="1">
        <f t="shared" si="9"/>
        <v>18.599253385636459</v>
      </c>
      <c r="M250" s="75">
        <f t="shared" si="10"/>
        <v>0</v>
      </c>
    </row>
    <row r="251" spans="1:13" s="54" customFormat="1" ht="31.8" x14ac:dyDescent="0.3">
      <c r="A251" s="47"/>
      <c r="B251" s="61" t="s">
        <v>272</v>
      </c>
      <c r="C251" s="62" t="s">
        <v>262</v>
      </c>
      <c r="D251" s="63">
        <v>220000</v>
      </c>
      <c r="E251" s="63">
        <v>220000</v>
      </c>
      <c r="F251" s="63" t="s">
        <v>30</v>
      </c>
      <c r="G251" s="40"/>
      <c r="H251" s="63">
        <v>-220000</v>
      </c>
      <c r="I251" s="64" t="s">
        <v>268</v>
      </c>
      <c r="J251" s="65" t="s">
        <v>269</v>
      </c>
      <c r="K251" s="66"/>
      <c r="L251" s="1" t="e">
        <f t="shared" si="9"/>
        <v>#VALUE!</v>
      </c>
      <c r="M251" s="75" t="e">
        <f t="shared" si="10"/>
        <v>#VALUE!</v>
      </c>
    </row>
    <row r="252" spans="1:13" s="54" customFormat="1" ht="31.8" x14ac:dyDescent="0.3">
      <c r="A252" s="47"/>
      <c r="B252" s="61" t="s">
        <v>273</v>
      </c>
      <c r="C252" s="62" t="s">
        <v>262</v>
      </c>
      <c r="D252" s="63">
        <v>107003500</v>
      </c>
      <c r="E252" s="63">
        <v>107003500</v>
      </c>
      <c r="F252" s="63">
        <v>18934106.489999998</v>
      </c>
      <c r="G252" s="40">
        <f t="shared" si="11"/>
        <v>17.694847822734769</v>
      </c>
      <c r="H252" s="63">
        <v>-88069393.510000005</v>
      </c>
      <c r="I252" s="64" t="s">
        <v>264</v>
      </c>
      <c r="J252" s="65" t="s">
        <v>265</v>
      </c>
      <c r="K252" s="66"/>
      <c r="L252" s="1">
        <f t="shared" si="9"/>
        <v>17.694847822734769</v>
      </c>
      <c r="M252" s="75">
        <f t="shared" si="10"/>
        <v>0</v>
      </c>
    </row>
    <row r="253" spans="1:13" s="54" customFormat="1" ht="31.8" x14ac:dyDescent="0.3">
      <c r="A253" s="47"/>
      <c r="B253" s="61" t="s">
        <v>274</v>
      </c>
      <c r="C253" s="62" t="s">
        <v>262</v>
      </c>
      <c r="D253" s="63">
        <v>7328300</v>
      </c>
      <c r="E253" s="63">
        <v>7328300</v>
      </c>
      <c r="F253" s="63">
        <v>1354633.5</v>
      </c>
      <c r="G253" s="40">
        <f t="shared" si="11"/>
        <v>18.484962406015036</v>
      </c>
      <c r="H253" s="63">
        <v>-5973666.5</v>
      </c>
      <c r="I253" s="64" t="s">
        <v>264</v>
      </c>
      <c r="J253" s="65" t="s">
        <v>265</v>
      </c>
      <c r="K253" s="66"/>
      <c r="L253" s="1">
        <f t="shared" si="9"/>
        <v>18.484962406015036</v>
      </c>
      <c r="M253" s="75">
        <f t="shared" si="10"/>
        <v>0</v>
      </c>
    </row>
    <row r="254" spans="1:13" s="54" customFormat="1" ht="42" x14ac:dyDescent="0.3">
      <c r="A254" s="47"/>
      <c r="B254" s="61" t="s">
        <v>275</v>
      </c>
      <c r="C254" s="62" t="s">
        <v>262</v>
      </c>
      <c r="D254" s="63">
        <v>16000000</v>
      </c>
      <c r="E254" s="63">
        <v>16000000</v>
      </c>
      <c r="F254" s="63" t="s">
        <v>30</v>
      </c>
      <c r="G254" s="40"/>
      <c r="H254" s="63">
        <v>-16000000</v>
      </c>
      <c r="I254" s="64" t="s">
        <v>276</v>
      </c>
      <c r="J254" s="65" t="s">
        <v>277</v>
      </c>
      <c r="K254" s="66"/>
      <c r="L254" s="1" t="e">
        <f t="shared" si="9"/>
        <v>#VALUE!</v>
      </c>
      <c r="M254" s="75" t="e">
        <f t="shared" si="10"/>
        <v>#VALUE!</v>
      </c>
    </row>
    <row r="255" spans="1:13" s="54" customFormat="1" ht="31.8" x14ac:dyDescent="0.3">
      <c r="A255" s="47"/>
      <c r="B255" s="61" t="s">
        <v>278</v>
      </c>
      <c r="C255" s="62" t="s">
        <v>262</v>
      </c>
      <c r="D255" s="63">
        <v>4000</v>
      </c>
      <c r="E255" s="63">
        <v>4000</v>
      </c>
      <c r="F255" s="63" t="s">
        <v>30</v>
      </c>
      <c r="G255" s="40"/>
      <c r="H255" s="63">
        <v>-4000</v>
      </c>
      <c r="I255" s="64" t="s">
        <v>264</v>
      </c>
      <c r="J255" s="65" t="s">
        <v>265</v>
      </c>
      <c r="K255" s="66"/>
      <c r="L255" s="1" t="e">
        <f t="shared" si="9"/>
        <v>#VALUE!</v>
      </c>
      <c r="M255" s="75" t="e">
        <f t="shared" si="10"/>
        <v>#VALUE!</v>
      </c>
    </row>
    <row r="256" spans="1:13" s="54" customFormat="1" ht="31.8" x14ac:dyDescent="0.3">
      <c r="A256" s="47"/>
      <c r="B256" s="61" t="s">
        <v>279</v>
      </c>
      <c r="C256" s="62" t="s">
        <v>262</v>
      </c>
      <c r="D256" s="63">
        <v>49500</v>
      </c>
      <c r="E256" s="63">
        <v>49500</v>
      </c>
      <c r="F256" s="63" t="s">
        <v>30</v>
      </c>
      <c r="G256" s="40"/>
      <c r="H256" s="63">
        <v>-49500</v>
      </c>
      <c r="I256" s="64" t="s">
        <v>268</v>
      </c>
      <c r="J256" s="65" t="s">
        <v>280</v>
      </c>
      <c r="K256" s="66"/>
      <c r="L256" s="1" t="e">
        <f t="shared" si="9"/>
        <v>#VALUE!</v>
      </c>
      <c r="M256" s="75" t="e">
        <f t="shared" si="10"/>
        <v>#VALUE!</v>
      </c>
    </row>
    <row r="257" spans="1:13" s="54" customFormat="1" ht="31.8" x14ac:dyDescent="0.3">
      <c r="A257" s="47"/>
      <c r="B257" s="61" t="s">
        <v>281</v>
      </c>
      <c r="C257" s="62" t="s">
        <v>262</v>
      </c>
      <c r="D257" s="63">
        <v>6317000</v>
      </c>
      <c r="E257" s="63">
        <v>6317000</v>
      </c>
      <c r="F257" s="63">
        <v>440000</v>
      </c>
      <c r="G257" s="40">
        <f t="shared" si="11"/>
        <v>6.965331644768086</v>
      </c>
      <c r="H257" s="63">
        <v>-5877000</v>
      </c>
      <c r="I257" s="64" t="s">
        <v>268</v>
      </c>
      <c r="J257" s="65" t="s">
        <v>269</v>
      </c>
      <c r="K257" s="66"/>
      <c r="L257" s="1">
        <f t="shared" si="9"/>
        <v>6.965331644768086</v>
      </c>
      <c r="M257" s="75">
        <f t="shared" si="10"/>
        <v>0</v>
      </c>
    </row>
    <row r="258" spans="1:13" s="54" customFormat="1" ht="31.8" x14ac:dyDescent="0.3">
      <c r="A258" s="47"/>
      <c r="B258" s="61" t="s">
        <v>282</v>
      </c>
      <c r="C258" s="62" t="s">
        <v>262</v>
      </c>
      <c r="D258" s="63">
        <v>10000000</v>
      </c>
      <c r="E258" s="63">
        <v>10000000</v>
      </c>
      <c r="F258" s="63" t="s">
        <v>30</v>
      </c>
      <c r="G258" s="40"/>
      <c r="H258" s="63">
        <v>-10000000</v>
      </c>
      <c r="I258" s="64" t="s">
        <v>264</v>
      </c>
      <c r="J258" s="65" t="s">
        <v>265</v>
      </c>
      <c r="K258" s="66"/>
      <c r="L258" s="1" t="e">
        <f t="shared" si="9"/>
        <v>#VALUE!</v>
      </c>
      <c r="M258" s="75" t="e">
        <f t="shared" si="10"/>
        <v>#VALUE!</v>
      </c>
    </row>
    <row r="259" spans="1:13" s="54" customFormat="1" ht="31.8" x14ac:dyDescent="0.3">
      <c r="A259" s="47"/>
      <c r="B259" s="61" t="s">
        <v>283</v>
      </c>
      <c r="C259" s="62" t="s">
        <v>262</v>
      </c>
      <c r="D259" s="63">
        <v>5500000</v>
      </c>
      <c r="E259" s="63">
        <v>5500000</v>
      </c>
      <c r="F259" s="63" t="s">
        <v>30</v>
      </c>
      <c r="G259" s="40"/>
      <c r="H259" s="63">
        <v>-5500000</v>
      </c>
      <c r="I259" s="64" t="s">
        <v>268</v>
      </c>
      <c r="J259" s="65" t="s">
        <v>280</v>
      </c>
      <c r="K259" s="66"/>
      <c r="L259" s="1" t="e">
        <f t="shared" si="9"/>
        <v>#VALUE!</v>
      </c>
      <c r="M259" s="75" t="e">
        <f t="shared" si="10"/>
        <v>#VALUE!</v>
      </c>
    </row>
    <row r="260" spans="1:13" s="54" customFormat="1" ht="31.8" x14ac:dyDescent="0.3">
      <c r="A260" s="47"/>
      <c r="B260" s="61" t="s">
        <v>284</v>
      </c>
      <c r="C260" s="62" t="s">
        <v>262</v>
      </c>
      <c r="D260" s="63">
        <v>31000</v>
      </c>
      <c r="E260" s="63">
        <v>31000</v>
      </c>
      <c r="F260" s="63">
        <v>5014.58</v>
      </c>
      <c r="G260" s="40">
        <f t="shared" si="11"/>
        <v>16.176064516129031</v>
      </c>
      <c r="H260" s="63">
        <v>-25985.42</v>
      </c>
      <c r="I260" s="64" t="s">
        <v>264</v>
      </c>
      <c r="J260" s="65" t="s">
        <v>265</v>
      </c>
      <c r="K260" s="66"/>
      <c r="L260" s="1">
        <f t="shared" si="9"/>
        <v>16.176064516129031</v>
      </c>
      <c r="M260" s="75">
        <f t="shared" si="10"/>
        <v>0</v>
      </c>
    </row>
    <row r="261" spans="1:13" s="54" customFormat="1" ht="31.8" x14ac:dyDescent="0.3">
      <c r="A261" s="47"/>
      <c r="B261" s="61" t="s">
        <v>285</v>
      </c>
      <c r="C261" s="62" t="s">
        <v>262</v>
      </c>
      <c r="D261" s="63">
        <v>130000</v>
      </c>
      <c r="E261" s="63">
        <v>130000</v>
      </c>
      <c r="F261" s="63" t="s">
        <v>30</v>
      </c>
      <c r="G261" s="40"/>
      <c r="H261" s="63">
        <v>-130000</v>
      </c>
      <c r="I261" s="64" t="s">
        <v>268</v>
      </c>
      <c r="J261" s="65" t="s">
        <v>280</v>
      </c>
      <c r="K261" s="66"/>
      <c r="L261" s="1" t="e">
        <f t="shared" si="9"/>
        <v>#VALUE!</v>
      </c>
      <c r="M261" s="75" t="e">
        <f t="shared" si="10"/>
        <v>#VALUE!</v>
      </c>
    </row>
    <row r="262" spans="1:13" s="54" customFormat="1" ht="31.8" x14ac:dyDescent="0.3">
      <c r="A262" s="47"/>
      <c r="B262" s="61" t="s">
        <v>286</v>
      </c>
      <c r="C262" s="62" t="s">
        <v>262</v>
      </c>
      <c r="D262" s="63">
        <v>134000</v>
      </c>
      <c r="E262" s="63">
        <v>134000</v>
      </c>
      <c r="F262" s="63" t="s">
        <v>30</v>
      </c>
      <c r="G262" s="40"/>
      <c r="H262" s="63">
        <v>-134000</v>
      </c>
      <c r="I262" s="64" t="s">
        <v>268</v>
      </c>
      <c r="J262" s="65" t="s">
        <v>280</v>
      </c>
      <c r="K262" s="66"/>
      <c r="L262" s="1" t="e">
        <f t="shared" si="9"/>
        <v>#VALUE!</v>
      </c>
      <c r="M262" s="75" t="e">
        <f t="shared" si="10"/>
        <v>#VALUE!</v>
      </c>
    </row>
    <row r="263" spans="1:13" s="54" customFormat="1" ht="31.8" x14ac:dyDescent="0.3">
      <c r="A263" s="47"/>
      <c r="B263" s="61" t="s">
        <v>287</v>
      </c>
      <c r="C263" s="62" t="s">
        <v>262</v>
      </c>
      <c r="D263" s="63">
        <v>1777400</v>
      </c>
      <c r="E263" s="63">
        <v>1777400</v>
      </c>
      <c r="F263" s="63">
        <v>196465.11</v>
      </c>
      <c r="G263" s="40">
        <f t="shared" si="11"/>
        <v>11.053511308653087</v>
      </c>
      <c r="H263" s="63">
        <v>-1580934.89</v>
      </c>
      <c r="I263" s="64" t="s">
        <v>264</v>
      </c>
      <c r="J263" s="65" t="s">
        <v>265</v>
      </c>
      <c r="K263" s="66"/>
      <c r="L263" s="1">
        <f t="shared" si="9"/>
        <v>11.053511308653089</v>
      </c>
      <c r="M263" s="75">
        <f t="shared" si="10"/>
        <v>0</v>
      </c>
    </row>
    <row r="264" spans="1:13" s="54" customFormat="1" ht="31.8" x14ac:dyDescent="0.3">
      <c r="A264" s="47"/>
      <c r="B264" s="61" t="s">
        <v>288</v>
      </c>
      <c r="C264" s="62" t="s">
        <v>262</v>
      </c>
      <c r="D264" s="63">
        <v>106441800</v>
      </c>
      <c r="E264" s="63">
        <v>106441800</v>
      </c>
      <c r="F264" s="63">
        <v>18999578.07</v>
      </c>
      <c r="G264" s="40">
        <f t="shared" si="11"/>
        <v>17.84973391092597</v>
      </c>
      <c r="H264" s="63">
        <v>-87442221.930000007</v>
      </c>
      <c r="I264" s="64" t="s">
        <v>264</v>
      </c>
      <c r="J264" s="65" t="s">
        <v>265</v>
      </c>
      <c r="K264" s="66"/>
      <c r="L264" s="1">
        <f t="shared" si="9"/>
        <v>17.849733910925973</v>
      </c>
      <c r="M264" s="75">
        <f t="shared" si="10"/>
        <v>0</v>
      </c>
    </row>
    <row r="265" spans="1:13" s="54" customFormat="1" ht="31.8" x14ac:dyDescent="0.3">
      <c r="A265" s="47"/>
      <c r="B265" s="61" t="s">
        <v>289</v>
      </c>
      <c r="C265" s="62" t="s">
        <v>262</v>
      </c>
      <c r="D265" s="63">
        <v>16012000</v>
      </c>
      <c r="E265" s="63">
        <v>16012000</v>
      </c>
      <c r="F265" s="63">
        <v>535909.55000000005</v>
      </c>
      <c r="G265" s="40">
        <f t="shared" si="11"/>
        <v>3.3469244941294032</v>
      </c>
      <c r="H265" s="63">
        <v>-15476090.449999999</v>
      </c>
      <c r="I265" s="64" t="s">
        <v>264</v>
      </c>
      <c r="J265" s="65" t="s">
        <v>265</v>
      </c>
      <c r="K265" s="66"/>
      <c r="L265" s="1">
        <f t="shared" si="9"/>
        <v>3.3469244941294032</v>
      </c>
      <c r="M265" s="75">
        <f t="shared" si="10"/>
        <v>0</v>
      </c>
    </row>
    <row r="266" spans="1:13" s="54" customFormat="1" ht="31.8" x14ac:dyDescent="0.3">
      <c r="A266" s="47"/>
      <c r="B266" s="61" t="s">
        <v>290</v>
      </c>
      <c r="C266" s="62" t="s">
        <v>262</v>
      </c>
      <c r="D266" s="63">
        <v>1348000</v>
      </c>
      <c r="E266" s="63">
        <v>1348000</v>
      </c>
      <c r="F266" s="63">
        <v>87500</v>
      </c>
      <c r="G266" s="40">
        <f t="shared" si="11"/>
        <v>6.4910979228486649</v>
      </c>
      <c r="H266" s="63">
        <v>-1260500</v>
      </c>
      <c r="I266" s="64" t="s">
        <v>264</v>
      </c>
      <c r="J266" s="65" t="s">
        <v>265</v>
      </c>
      <c r="K266" s="66"/>
      <c r="L266" s="1">
        <f t="shared" si="9"/>
        <v>6.4910979228486649</v>
      </c>
      <c r="M266" s="75">
        <f t="shared" si="10"/>
        <v>0</v>
      </c>
    </row>
    <row r="267" spans="1:13" s="54" customFormat="1" ht="31.8" x14ac:dyDescent="0.3">
      <c r="A267" s="47"/>
      <c r="B267" s="61" t="s">
        <v>291</v>
      </c>
      <c r="C267" s="62" t="s">
        <v>262</v>
      </c>
      <c r="D267" s="63">
        <v>1208963.54</v>
      </c>
      <c r="E267" s="63">
        <v>1208963.54</v>
      </c>
      <c r="F267" s="63" t="s">
        <v>30</v>
      </c>
      <c r="G267" s="40"/>
      <c r="H267" s="63">
        <v>-1208963.54</v>
      </c>
      <c r="I267" s="64" t="s">
        <v>264</v>
      </c>
      <c r="J267" s="65" t="s">
        <v>265</v>
      </c>
      <c r="K267" s="66"/>
      <c r="L267" s="1" t="e">
        <f t="shared" si="9"/>
        <v>#VALUE!</v>
      </c>
      <c r="M267" s="75" t="e">
        <f t="shared" si="10"/>
        <v>#VALUE!</v>
      </c>
    </row>
    <row r="268" spans="1:13" s="54" customFormat="1" ht="31.8" x14ac:dyDescent="0.3">
      <c r="A268" s="47"/>
      <c r="B268" s="61" t="s">
        <v>292</v>
      </c>
      <c r="C268" s="62" t="s">
        <v>262</v>
      </c>
      <c r="D268" s="63">
        <v>82635100</v>
      </c>
      <c r="E268" s="63">
        <v>82635100</v>
      </c>
      <c r="F268" s="63">
        <v>12711898.48</v>
      </c>
      <c r="G268" s="40">
        <f t="shared" si="11"/>
        <v>15.383170686548453</v>
      </c>
      <c r="H268" s="63">
        <v>-69923201.519999996</v>
      </c>
      <c r="I268" s="64" t="s">
        <v>264</v>
      </c>
      <c r="J268" s="65" t="s">
        <v>265</v>
      </c>
      <c r="K268" s="66"/>
      <c r="L268" s="1">
        <f t="shared" si="9"/>
        <v>15.383170686548453</v>
      </c>
      <c r="M268" s="75">
        <f t="shared" si="10"/>
        <v>0</v>
      </c>
    </row>
    <row r="269" spans="1:13" s="54" customFormat="1" ht="31.8" x14ac:dyDescent="0.3">
      <c r="A269" s="47"/>
      <c r="B269" s="61" t="s">
        <v>293</v>
      </c>
      <c r="C269" s="62" t="s">
        <v>262</v>
      </c>
      <c r="D269" s="63">
        <v>60048900</v>
      </c>
      <c r="E269" s="63">
        <v>60048900</v>
      </c>
      <c r="F269" s="63">
        <v>8317970.7699999996</v>
      </c>
      <c r="G269" s="40">
        <f t="shared" si="11"/>
        <v>13.851995240545621</v>
      </c>
      <c r="H269" s="63">
        <v>-51730929.229999997</v>
      </c>
      <c r="I269" s="64" t="s">
        <v>264</v>
      </c>
      <c r="J269" s="65" t="s">
        <v>265</v>
      </c>
      <c r="K269" s="66"/>
      <c r="L269" s="1">
        <f t="shared" ref="L269:L332" si="12">F269/D269*100</f>
        <v>13.851995240545623</v>
      </c>
      <c r="M269" s="75">
        <f t="shared" ref="M269:M332" si="13">G269-L269</f>
        <v>0</v>
      </c>
    </row>
    <row r="270" spans="1:13" s="54" customFormat="1" ht="31.8" x14ac:dyDescent="0.3">
      <c r="A270" s="47"/>
      <c r="B270" s="61" t="s">
        <v>294</v>
      </c>
      <c r="C270" s="62" t="s">
        <v>262</v>
      </c>
      <c r="D270" s="63">
        <v>45777706.030000001</v>
      </c>
      <c r="E270" s="63">
        <v>45777706.030000001</v>
      </c>
      <c r="F270" s="63" t="s">
        <v>30</v>
      </c>
      <c r="G270" s="40"/>
      <c r="H270" s="63">
        <v>-45777706.030000001</v>
      </c>
      <c r="I270" s="64" t="s">
        <v>268</v>
      </c>
      <c r="J270" s="65" t="s">
        <v>280</v>
      </c>
      <c r="K270" s="66"/>
      <c r="L270" s="1" t="e">
        <f t="shared" si="12"/>
        <v>#VALUE!</v>
      </c>
      <c r="M270" s="75" t="e">
        <f t="shared" si="13"/>
        <v>#VALUE!</v>
      </c>
    </row>
    <row r="271" spans="1:13" s="54" customFormat="1" ht="31.8" x14ac:dyDescent="0.3">
      <c r="A271" s="47"/>
      <c r="B271" s="61" t="s">
        <v>295</v>
      </c>
      <c r="C271" s="62" t="s">
        <v>262</v>
      </c>
      <c r="D271" s="63">
        <v>267915412.49000001</v>
      </c>
      <c r="E271" s="63">
        <v>267915412.49000001</v>
      </c>
      <c r="F271" s="63">
        <v>1877902.92</v>
      </c>
      <c r="G271" s="40">
        <f t="shared" si="11"/>
        <v>0.70093127623633555</v>
      </c>
      <c r="H271" s="63">
        <v>-266037509.56999999</v>
      </c>
      <c r="I271" s="64" t="s">
        <v>268</v>
      </c>
      <c r="J271" s="65" t="s">
        <v>269</v>
      </c>
      <c r="K271" s="66"/>
      <c r="L271" s="1">
        <f t="shared" si="12"/>
        <v>0.70093127623633555</v>
      </c>
      <c r="M271" s="75">
        <f t="shared" si="13"/>
        <v>0</v>
      </c>
    </row>
    <row r="272" spans="1:13" s="54" customFormat="1" ht="31.8" x14ac:dyDescent="0.3">
      <c r="A272" s="47"/>
      <c r="B272" s="61" t="s">
        <v>296</v>
      </c>
      <c r="C272" s="62" t="s">
        <v>262</v>
      </c>
      <c r="D272" s="63">
        <v>1097000</v>
      </c>
      <c r="E272" s="63">
        <v>1097000</v>
      </c>
      <c r="F272" s="63">
        <v>2546.4</v>
      </c>
      <c r="G272" s="40">
        <f t="shared" si="11"/>
        <v>0.23212397447584321</v>
      </c>
      <c r="H272" s="63">
        <v>-1094453.6000000001</v>
      </c>
      <c r="I272" s="64" t="s">
        <v>268</v>
      </c>
      <c r="J272" s="65" t="s">
        <v>280</v>
      </c>
      <c r="K272" s="66"/>
      <c r="L272" s="1">
        <f t="shared" si="12"/>
        <v>0.23212397447584321</v>
      </c>
      <c r="M272" s="75">
        <f t="shared" si="13"/>
        <v>0</v>
      </c>
    </row>
    <row r="273" spans="1:13" s="54" customFormat="1" ht="31.8" x14ac:dyDescent="0.3">
      <c r="A273" s="47"/>
      <c r="B273" s="61" t="s">
        <v>297</v>
      </c>
      <c r="C273" s="62" t="s">
        <v>262</v>
      </c>
      <c r="D273" s="63">
        <v>83190475</v>
      </c>
      <c r="E273" s="63">
        <v>83190475</v>
      </c>
      <c r="F273" s="63">
        <v>14432733.76</v>
      </c>
      <c r="G273" s="40">
        <f t="shared" si="11"/>
        <v>17.349021940312277</v>
      </c>
      <c r="H273" s="63">
        <v>-68757741.239999995</v>
      </c>
      <c r="I273" s="64" t="s">
        <v>264</v>
      </c>
      <c r="J273" s="65" t="s">
        <v>265</v>
      </c>
      <c r="K273" s="66"/>
      <c r="L273" s="1">
        <f t="shared" si="12"/>
        <v>17.349021940312277</v>
      </c>
      <c r="M273" s="75">
        <f t="shared" si="13"/>
        <v>0</v>
      </c>
    </row>
    <row r="274" spans="1:13" s="54" customFormat="1" ht="31.8" x14ac:dyDescent="0.3">
      <c r="A274" s="47"/>
      <c r="B274" s="61" t="s">
        <v>298</v>
      </c>
      <c r="C274" s="62" t="s">
        <v>262</v>
      </c>
      <c r="D274" s="63">
        <v>17701200</v>
      </c>
      <c r="E274" s="63">
        <v>17701200</v>
      </c>
      <c r="F274" s="63">
        <v>2286890.66</v>
      </c>
      <c r="G274" s="40">
        <f t="shared" ref="G274:G336" si="14">F274/D274%</f>
        <v>12.919410322464014</v>
      </c>
      <c r="H274" s="63">
        <v>-15414309.34</v>
      </c>
      <c r="I274" s="64" t="s">
        <v>264</v>
      </c>
      <c r="J274" s="65" t="s">
        <v>265</v>
      </c>
      <c r="K274" s="66"/>
      <c r="L274" s="1">
        <f t="shared" si="12"/>
        <v>12.919410322464014</v>
      </c>
      <c r="M274" s="75">
        <f t="shared" si="13"/>
        <v>0</v>
      </c>
    </row>
    <row r="275" spans="1:13" s="54" customFormat="1" ht="31.8" x14ac:dyDescent="0.3">
      <c r="A275" s="47"/>
      <c r="B275" s="61" t="s">
        <v>299</v>
      </c>
      <c r="C275" s="62" t="s">
        <v>262</v>
      </c>
      <c r="D275" s="63">
        <v>1130000</v>
      </c>
      <c r="E275" s="63">
        <v>1130000</v>
      </c>
      <c r="F275" s="63">
        <v>39900</v>
      </c>
      <c r="G275" s="40">
        <f t="shared" si="14"/>
        <v>3.5309734513274336</v>
      </c>
      <c r="H275" s="63">
        <v>-1090100</v>
      </c>
      <c r="I275" s="64" t="s">
        <v>268</v>
      </c>
      <c r="J275" s="65" t="s">
        <v>269</v>
      </c>
      <c r="K275" s="66"/>
      <c r="L275" s="1">
        <f t="shared" si="12"/>
        <v>3.5309734513274336</v>
      </c>
      <c r="M275" s="75">
        <f t="shared" si="13"/>
        <v>0</v>
      </c>
    </row>
    <row r="276" spans="1:13" s="54" customFormat="1" ht="31.8" x14ac:dyDescent="0.3">
      <c r="A276" s="47"/>
      <c r="B276" s="61" t="s">
        <v>300</v>
      </c>
      <c r="C276" s="62" t="s">
        <v>262</v>
      </c>
      <c r="D276" s="63">
        <v>150000</v>
      </c>
      <c r="E276" s="63">
        <v>150000</v>
      </c>
      <c r="F276" s="63" t="s">
        <v>30</v>
      </c>
      <c r="G276" s="40"/>
      <c r="H276" s="63">
        <v>-150000</v>
      </c>
      <c r="I276" s="64" t="s">
        <v>268</v>
      </c>
      <c r="J276" s="65" t="s">
        <v>280</v>
      </c>
      <c r="K276" s="66"/>
      <c r="L276" s="1" t="e">
        <f t="shared" si="12"/>
        <v>#VALUE!</v>
      </c>
      <c r="M276" s="75" t="e">
        <f t="shared" si="13"/>
        <v>#VALUE!</v>
      </c>
    </row>
    <row r="277" spans="1:13" s="54" customFormat="1" ht="31.8" x14ac:dyDescent="0.3">
      <c r="A277" s="47"/>
      <c r="B277" s="61" t="s">
        <v>301</v>
      </c>
      <c r="C277" s="62" t="s">
        <v>262</v>
      </c>
      <c r="D277" s="63">
        <v>100000</v>
      </c>
      <c r="E277" s="63">
        <v>100000</v>
      </c>
      <c r="F277" s="63" t="s">
        <v>30</v>
      </c>
      <c r="G277" s="40"/>
      <c r="H277" s="63">
        <v>-100000</v>
      </c>
      <c r="I277" s="64" t="s">
        <v>268</v>
      </c>
      <c r="J277" s="65" t="s">
        <v>280</v>
      </c>
      <c r="K277" s="66"/>
      <c r="L277" s="1" t="e">
        <f t="shared" si="12"/>
        <v>#VALUE!</v>
      </c>
      <c r="M277" s="75" t="e">
        <f t="shared" si="13"/>
        <v>#VALUE!</v>
      </c>
    </row>
    <row r="278" spans="1:13" s="54" customFormat="1" ht="31.8" x14ac:dyDescent="0.3">
      <c r="A278" s="47"/>
      <c r="B278" s="61" t="s">
        <v>302</v>
      </c>
      <c r="C278" s="62" t="s">
        <v>262</v>
      </c>
      <c r="D278" s="63">
        <v>55942300</v>
      </c>
      <c r="E278" s="63">
        <v>55942300</v>
      </c>
      <c r="F278" s="63">
        <v>9043289.0700000003</v>
      </c>
      <c r="G278" s="40">
        <f t="shared" si="14"/>
        <v>16.165386603697023</v>
      </c>
      <c r="H278" s="63">
        <v>-46899010.93</v>
      </c>
      <c r="I278" s="64" t="s">
        <v>264</v>
      </c>
      <c r="J278" s="65" t="s">
        <v>265</v>
      </c>
      <c r="K278" s="66"/>
      <c r="L278" s="1">
        <f t="shared" si="12"/>
        <v>16.165386603697023</v>
      </c>
      <c r="M278" s="75">
        <f t="shared" si="13"/>
        <v>0</v>
      </c>
    </row>
    <row r="279" spans="1:13" s="54" customFormat="1" ht="31.8" x14ac:dyDescent="0.3">
      <c r="A279" s="47"/>
      <c r="B279" s="61" t="s">
        <v>303</v>
      </c>
      <c r="C279" s="62" t="s">
        <v>262</v>
      </c>
      <c r="D279" s="63">
        <v>44555100</v>
      </c>
      <c r="E279" s="63">
        <v>44555100</v>
      </c>
      <c r="F279" s="63">
        <v>7775120.0199999996</v>
      </c>
      <c r="G279" s="40">
        <f t="shared" si="14"/>
        <v>17.450572482162535</v>
      </c>
      <c r="H279" s="63">
        <v>-36779979.979999997</v>
      </c>
      <c r="I279" s="64" t="s">
        <v>264</v>
      </c>
      <c r="J279" s="65" t="s">
        <v>265</v>
      </c>
      <c r="K279" s="66"/>
      <c r="L279" s="1">
        <f t="shared" si="12"/>
        <v>17.450572482162535</v>
      </c>
      <c r="M279" s="75">
        <f t="shared" si="13"/>
        <v>0</v>
      </c>
    </row>
    <row r="280" spans="1:13" s="54" customFormat="1" ht="31.8" x14ac:dyDescent="0.3">
      <c r="A280" s="47"/>
      <c r="B280" s="61" t="s">
        <v>304</v>
      </c>
      <c r="C280" s="62" t="s">
        <v>262</v>
      </c>
      <c r="D280" s="63">
        <v>8413086.9000000004</v>
      </c>
      <c r="E280" s="63">
        <v>8413086.9000000004</v>
      </c>
      <c r="F280" s="63">
        <v>1290352.8999999999</v>
      </c>
      <c r="G280" s="40">
        <f t="shared" si="14"/>
        <v>15.337448850076656</v>
      </c>
      <c r="H280" s="63">
        <v>-7122734</v>
      </c>
      <c r="I280" s="64" t="s">
        <v>305</v>
      </c>
      <c r="J280" s="65" t="s">
        <v>306</v>
      </c>
      <c r="K280" s="66"/>
      <c r="L280" s="1">
        <f t="shared" si="12"/>
        <v>15.337448850076656</v>
      </c>
      <c r="M280" s="75">
        <f t="shared" si="13"/>
        <v>0</v>
      </c>
    </row>
    <row r="281" spans="1:13" s="54" customFormat="1" ht="31.8" x14ac:dyDescent="0.3">
      <c r="A281" s="47"/>
      <c r="B281" s="61" t="s">
        <v>307</v>
      </c>
      <c r="C281" s="62" t="s">
        <v>262</v>
      </c>
      <c r="D281" s="63">
        <v>3876974611.73</v>
      </c>
      <c r="E281" s="63">
        <v>3876974611.73</v>
      </c>
      <c r="F281" s="63">
        <v>582538195.27999997</v>
      </c>
      <c r="G281" s="40">
        <f t="shared" si="14"/>
        <v>15.025587052272629</v>
      </c>
      <c r="H281" s="63">
        <v>-3294436416.4499998</v>
      </c>
      <c r="I281" s="64" t="s">
        <v>264</v>
      </c>
      <c r="J281" s="65" t="s">
        <v>265</v>
      </c>
      <c r="K281" s="66"/>
      <c r="L281" s="1">
        <f t="shared" si="12"/>
        <v>15.025587052272629</v>
      </c>
      <c r="M281" s="75">
        <f t="shared" si="13"/>
        <v>0</v>
      </c>
    </row>
    <row r="282" spans="1:13" s="54" customFormat="1" ht="31.8" x14ac:dyDescent="0.3">
      <c r="A282" s="47"/>
      <c r="B282" s="61" t="s">
        <v>308</v>
      </c>
      <c r="C282" s="62" t="s">
        <v>262</v>
      </c>
      <c r="D282" s="63">
        <v>148788601</v>
      </c>
      <c r="E282" s="63">
        <v>148788601</v>
      </c>
      <c r="F282" s="63">
        <v>13135.68</v>
      </c>
      <c r="G282" s="40">
        <f t="shared" si="14"/>
        <v>8.8284182469058909E-3</v>
      </c>
      <c r="H282" s="63">
        <v>-148775465.31999999</v>
      </c>
      <c r="I282" s="64" t="s">
        <v>264</v>
      </c>
      <c r="J282" s="65" t="s">
        <v>265</v>
      </c>
      <c r="K282" s="66"/>
      <c r="L282" s="1">
        <f t="shared" si="12"/>
        <v>8.8284182469058909E-3</v>
      </c>
      <c r="M282" s="75">
        <f t="shared" si="13"/>
        <v>0</v>
      </c>
    </row>
    <row r="283" spans="1:13" s="54" customFormat="1" ht="21.6" x14ac:dyDescent="0.3">
      <c r="A283" s="47"/>
      <c r="B283" s="61" t="s">
        <v>309</v>
      </c>
      <c r="C283" s="62" t="s">
        <v>262</v>
      </c>
      <c r="D283" s="63">
        <v>205368902.02000001</v>
      </c>
      <c r="E283" s="63">
        <v>205368902.02000001</v>
      </c>
      <c r="F283" s="63" t="s">
        <v>30</v>
      </c>
      <c r="G283" s="40"/>
      <c r="H283" s="63">
        <v>-205368902.02000001</v>
      </c>
      <c r="I283" s="64" t="s">
        <v>310</v>
      </c>
      <c r="J283" s="65" t="s">
        <v>31</v>
      </c>
      <c r="K283" s="66"/>
      <c r="L283" s="1" t="e">
        <f t="shared" si="12"/>
        <v>#VALUE!</v>
      </c>
      <c r="M283" s="75" t="e">
        <f t="shared" si="13"/>
        <v>#VALUE!</v>
      </c>
    </row>
    <row r="284" spans="1:13" s="54" customFormat="1" ht="31.8" x14ac:dyDescent="0.3">
      <c r="A284" s="47"/>
      <c r="B284" s="61" t="s">
        <v>311</v>
      </c>
      <c r="C284" s="62" t="s">
        <v>262</v>
      </c>
      <c r="D284" s="63">
        <v>164338330</v>
      </c>
      <c r="E284" s="63">
        <v>164338330</v>
      </c>
      <c r="F284" s="63">
        <v>22790425.120000001</v>
      </c>
      <c r="G284" s="40">
        <f t="shared" si="14"/>
        <v>13.867991186231478</v>
      </c>
      <c r="H284" s="63">
        <v>-141547904.88</v>
      </c>
      <c r="I284" s="64" t="s">
        <v>264</v>
      </c>
      <c r="J284" s="65" t="s">
        <v>265</v>
      </c>
      <c r="K284" s="66"/>
      <c r="L284" s="1">
        <f t="shared" si="12"/>
        <v>13.86799118623148</v>
      </c>
      <c r="M284" s="75">
        <f t="shared" si="13"/>
        <v>0</v>
      </c>
    </row>
    <row r="285" spans="1:13" s="54" customFormat="1" ht="31.8" x14ac:dyDescent="0.3">
      <c r="A285" s="47"/>
      <c r="B285" s="61" t="s">
        <v>312</v>
      </c>
      <c r="C285" s="62" t="s">
        <v>262</v>
      </c>
      <c r="D285" s="63">
        <v>18672000</v>
      </c>
      <c r="E285" s="63">
        <v>18672000</v>
      </c>
      <c r="F285" s="63">
        <v>715583.33</v>
      </c>
      <c r="G285" s="40">
        <f t="shared" si="14"/>
        <v>3.8323871572407882</v>
      </c>
      <c r="H285" s="63">
        <v>-17956416.670000002</v>
      </c>
      <c r="I285" s="64" t="s">
        <v>264</v>
      </c>
      <c r="J285" s="65" t="s">
        <v>265</v>
      </c>
      <c r="K285" s="66"/>
      <c r="L285" s="1">
        <f t="shared" si="12"/>
        <v>3.8323871572407882</v>
      </c>
      <c r="M285" s="75">
        <f t="shared" si="13"/>
        <v>0</v>
      </c>
    </row>
    <row r="286" spans="1:13" s="54" customFormat="1" ht="21.6" x14ac:dyDescent="0.3">
      <c r="A286" s="47"/>
      <c r="B286" s="61" t="s">
        <v>313</v>
      </c>
      <c r="C286" s="62" t="s">
        <v>262</v>
      </c>
      <c r="D286" s="63">
        <v>49229340.82</v>
      </c>
      <c r="E286" s="63">
        <v>49229340.82</v>
      </c>
      <c r="F286" s="63" t="s">
        <v>30</v>
      </c>
      <c r="G286" s="40"/>
      <c r="H286" s="63">
        <v>-49229340.82</v>
      </c>
      <c r="I286" s="64" t="s">
        <v>310</v>
      </c>
      <c r="J286" s="65" t="s">
        <v>31</v>
      </c>
      <c r="K286" s="66"/>
      <c r="L286" s="1" t="e">
        <f t="shared" si="12"/>
        <v>#VALUE!</v>
      </c>
      <c r="M286" s="75" t="e">
        <f t="shared" si="13"/>
        <v>#VALUE!</v>
      </c>
    </row>
    <row r="287" spans="1:13" s="54" customFormat="1" ht="31.8" x14ac:dyDescent="0.3">
      <c r="A287" s="47"/>
      <c r="B287" s="61" t="s">
        <v>314</v>
      </c>
      <c r="C287" s="62" t="s">
        <v>262</v>
      </c>
      <c r="D287" s="63">
        <v>1000000</v>
      </c>
      <c r="E287" s="63">
        <v>1000000</v>
      </c>
      <c r="F287" s="63" t="s">
        <v>30</v>
      </c>
      <c r="G287" s="40"/>
      <c r="H287" s="63">
        <v>-1000000</v>
      </c>
      <c r="I287" s="64" t="s">
        <v>268</v>
      </c>
      <c r="J287" s="65" t="s">
        <v>280</v>
      </c>
      <c r="K287" s="66"/>
      <c r="L287" s="1" t="e">
        <f t="shared" si="12"/>
        <v>#VALUE!</v>
      </c>
      <c r="M287" s="75" t="e">
        <f t="shared" si="13"/>
        <v>#VALUE!</v>
      </c>
    </row>
    <row r="288" spans="1:13" s="54" customFormat="1" ht="31.8" x14ac:dyDescent="0.3">
      <c r="A288" s="47"/>
      <c r="B288" s="61" t="s">
        <v>315</v>
      </c>
      <c r="C288" s="62" t="s">
        <v>262</v>
      </c>
      <c r="D288" s="63">
        <v>16701400</v>
      </c>
      <c r="E288" s="63">
        <v>16701400</v>
      </c>
      <c r="F288" s="63">
        <v>2797224.99</v>
      </c>
      <c r="G288" s="40">
        <f t="shared" si="14"/>
        <v>16.748446178164706</v>
      </c>
      <c r="H288" s="63">
        <v>-13904175.01</v>
      </c>
      <c r="I288" s="64" t="s">
        <v>264</v>
      </c>
      <c r="J288" s="65" t="s">
        <v>265</v>
      </c>
      <c r="K288" s="66"/>
      <c r="L288" s="1">
        <f t="shared" si="12"/>
        <v>16.748446178164706</v>
      </c>
      <c r="M288" s="75">
        <f t="shared" si="13"/>
        <v>0</v>
      </c>
    </row>
    <row r="289" spans="1:13" s="54" customFormat="1" ht="31.8" x14ac:dyDescent="0.3">
      <c r="A289" s="47"/>
      <c r="B289" s="61" t="s">
        <v>316</v>
      </c>
      <c r="C289" s="62" t="s">
        <v>262</v>
      </c>
      <c r="D289" s="63">
        <v>3100000.01</v>
      </c>
      <c r="E289" s="63">
        <v>3100000.01</v>
      </c>
      <c r="F289" s="63">
        <v>212469.16</v>
      </c>
      <c r="G289" s="40">
        <f t="shared" si="14"/>
        <v>6.8538438488585687</v>
      </c>
      <c r="H289" s="63">
        <v>-2887530.85</v>
      </c>
      <c r="I289" s="64" t="s">
        <v>264</v>
      </c>
      <c r="J289" s="65" t="s">
        <v>265</v>
      </c>
      <c r="K289" s="66"/>
      <c r="L289" s="1">
        <f t="shared" si="12"/>
        <v>6.8538438488585696</v>
      </c>
      <c r="M289" s="75">
        <f t="shared" si="13"/>
        <v>0</v>
      </c>
    </row>
    <row r="290" spans="1:13" s="54" customFormat="1" ht="31.8" x14ac:dyDescent="0.3">
      <c r="A290" s="47"/>
      <c r="B290" s="61" t="s">
        <v>317</v>
      </c>
      <c r="C290" s="62" t="s">
        <v>262</v>
      </c>
      <c r="D290" s="63">
        <v>56389800</v>
      </c>
      <c r="E290" s="63">
        <v>56389800</v>
      </c>
      <c r="F290" s="63">
        <v>9012290.0500000007</v>
      </c>
      <c r="G290" s="40">
        <f t="shared" si="14"/>
        <v>15.982128062167273</v>
      </c>
      <c r="H290" s="63">
        <v>-47377509.950000003</v>
      </c>
      <c r="I290" s="64" t="s">
        <v>264</v>
      </c>
      <c r="J290" s="65" t="s">
        <v>265</v>
      </c>
      <c r="K290" s="66"/>
      <c r="L290" s="1">
        <f t="shared" si="12"/>
        <v>15.982128062167272</v>
      </c>
      <c r="M290" s="75">
        <f t="shared" si="13"/>
        <v>0</v>
      </c>
    </row>
    <row r="291" spans="1:13" s="54" customFormat="1" ht="31.8" x14ac:dyDescent="0.3">
      <c r="A291" s="47"/>
      <c r="B291" s="61" t="s">
        <v>318</v>
      </c>
      <c r="C291" s="62" t="s">
        <v>262</v>
      </c>
      <c r="D291" s="63">
        <v>600000</v>
      </c>
      <c r="E291" s="63">
        <v>600000</v>
      </c>
      <c r="F291" s="63" t="s">
        <v>30</v>
      </c>
      <c r="G291" s="40"/>
      <c r="H291" s="63">
        <v>-600000</v>
      </c>
      <c r="I291" s="64" t="s">
        <v>264</v>
      </c>
      <c r="J291" s="65" t="s">
        <v>265</v>
      </c>
      <c r="K291" s="66"/>
      <c r="L291" s="1" t="e">
        <f t="shared" si="12"/>
        <v>#VALUE!</v>
      </c>
      <c r="M291" s="75" t="e">
        <f t="shared" si="13"/>
        <v>#VALUE!</v>
      </c>
    </row>
    <row r="292" spans="1:13" s="54" customFormat="1" ht="31.8" x14ac:dyDescent="0.3">
      <c r="A292" s="47"/>
      <c r="B292" s="61" t="s">
        <v>319</v>
      </c>
      <c r="C292" s="62" t="s">
        <v>262</v>
      </c>
      <c r="D292" s="63">
        <v>310000</v>
      </c>
      <c r="E292" s="63">
        <v>310000</v>
      </c>
      <c r="F292" s="63">
        <v>20000</v>
      </c>
      <c r="G292" s="40">
        <f t="shared" si="14"/>
        <v>6.4516129032258061</v>
      </c>
      <c r="H292" s="63">
        <v>-290000</v>
      </c>
      <c r="I292" s="64" t="s">
        <v>264</v>
      </c>
      <c r="J292" s="65" t="s">
        <v>265</v>
      </c>
      <c r="K292" s="66"/>
      <c r="L292" s="1">
        <f t="shared" si="12"/>
        <v>6.4516129032258061</v>
      </c>
      <c r="M292" s="75">
        <f t="shared" si="13"/>
        <v>0</v>
      </c>
    </row>
    <row r="293" spans="1:13" s="54" customFormat="1" ht="31.8" x14ac:dyDescent="0.3">
      <c r="A293" s="47"/>
      <c r="B293" s="61" t="s">
        <v>320</v>
      </c>
      <c r="C293" s="62" t="s">
        <v>262</v>
      </c>
      <c r="D293" s="63">
        <v>1505000</v>
      </c>
      <c r="E293" s="63">
        <v>1505000</v>
      </c>
      <c r="F293" s="63" t="s">
        <v>30</v>
      </c>
      <c r="G293" s="40"/>
      <c r="H293" s="63">
        <v>-1505000</v>
      </c>
      <c r="I293" s="64" t="s">
        <v>264</v>
      </c>
      <c r="J293" s="65" t="s">
        <v>265</v>
      </c>
      <c r="K293" s="66"/>
      <c r="L293" s="1" t="e">
        <f t="shared" si="12"/>
        <v>#VALUE!</v>
      </c>
      <c r="M293" s="75" t="e">
        <f t="shared" si="13"/>
        <v>#VALUE!</v>
      </c>
    </row>
    <row r="294" spans="1:13" s="54" customFormat="1" ht="31.8" x14ac:dyDescent="0.3">
      <c r="A294" s="47"/>
      <c r="B294" s="61" t="s">
        <v>321</v>
      </c>
      <c r="C294" s="62" t="s">
        <v>262</v>
      </c>
      <c r="D294" s="63">
        <v>75886025.260000005</v>
      </c>
      <c r="E294" s="63">
        <v>75886025.260000005</v>
      </c>
      <c r="F294" s="63">
        <v>5940808.5</v>
      </c>
      <c r="G294" s="40">
        <f t="shared" si="14"/>
        <v>7.8285935778631925</v>
      </c>
      <c r="H294" s="63">
        <v>-69945216.760000005</v>
      </c>
      <c r="I294" s="64" t="s">
        <v>264</v>
      </c>
      <c r="J294" s="65" t="s">
        <v>265</v>
      </c>
      <c r="K294" s="66"/>
      <c r="L294" s="1">
        <f t="shared" si="12"/>
        <v>7.8285935778631925</v>
      </c>
      <c r="M294" s="75">
        <f t="shared" si="13"/>
        <v>0</v>
      </c>
    </row>
    <row r="295" spans="1:13" s="54" customFormat="1" ht="31.8" x14ac:dyDescent="0.3">
      <c r="A295" s="47"/>
      <c r="B295" s="61" t="s">
        <v>322</v>
      </c>
      <c r="C295" s="62" t="s">
        <v>262</v>
      </c>
      <c r="D295" s="63">
        <v>274885354.82999998</v>
      </c>
      <c r="E295" s="63">
        <v>274885354.82999998</v>
      </c>
      <c r="F295" s="63">
        <v>150132.84</v>
      </c>
      <c r="G295" s="40">
        <f t="shared" si="14"/>
        <v>5.4616529168259292E-2</v>
      </c>
      <c r="H295" s="63">
        <v>-274735221.99000001</v>
      </c>
      <c r="I295" s="64" t="s">
        <v>268</v>
      </c>
      <c r="J295" s="65" t="s">
        <v>269</v>
      </c>
      <c r="K295" s="66"/>
      <c r="L295" s="1">
        <f t="shared" si="12"/>
        <v>5.4616529168259292E-2</v>
      </c>
      <c r="M295" s="75">
        <f t="shared" si="13"/>
        <v>0</v>
      </c>
    </row>
    <row r="296" spans="1:13" s="54" customFormat="1" ht="31.8" x14ac:dyDescent="0.3">
      <c r="A296" s="47"/>
      <c r="B296" s="61" t="s">
        <v>323</v>
      </c>
      <c r="C296" s="62" t="s">
        <v>262</v>
      </c>
      <c r="D296" s="63">
        <v>623641220</v>
      </c>
      <c r="E296" s="63">
        <v>623641220</v>
      </c>
      <c r="F296" s="63">
        <v>3285910.69</v>
      </c>
      <c r="G296" s="40">
        <f t="shared" si="14"/>
        <v>0.52689119715338895</v>
      </c>
      <c r="H296" s="63">
        <v>-620355309.30999994</v>
      </c>
      <c r="I296" s="64" t="s">
        <v>264</v>
      </c>
      <c r="J296" s="65" t="s">
        <v>265</v>
      </c>
      <c r="K296" s="66"/>
      <c r="L296" s="1">
        <f t="shared" si="12"/>
        <v>0.52689119715338895</v>
      </c>
      <c r="M296" s="75">
        <f t="shared" si="13"/>
        <v>0</v>
      </c>
    </row>
    <row r="297" spans="1:13" s="54" customFormat="1" ht="21.6" x14ac:dyDescent="0.3">
      <c r="A297" s="47"/>
      <c r="B297" s="61" t="s">
        <v>324</v>
      </c>
      <c r="C297" s="62" t="s">
        <v>262</v>
      </c>
      <c r="D297" s="63">
        <v>6707200</v>
      </c>
      <c r="E297" s="63">
        <v>6707200</v>
      </c>
      <c r="F297" s="63" t="s">
        <v>30</v>
      </c>
      <c r="G297" s="40"/>
      <c r="H297" s="63">
        <v>-6707200</v>
      </c>
      <c r="I297" s="64" t="s">
        <v>310</v>
      </c>
      <c r="J297" s="65" t="s">
        <v>31</v>
      </c>
      <c r="K297" s="66"/>
      <c r="L297" s="1" t="e">
        <f t="shared" si="12"/>
        <v>#VALUE!</v>
      </c>
      <c r="M297" s="75" t="e">
        <f t="shared" si="13"/>
        <v>#VALUE!</v>
      </c>
    </row>
    <row r="298" spans="1:13" s="54" customFormat="1" ht="21.6" x14ac:dyDescent="0.3">
      <c r="A298" s="47"/>
      <c r="B298" s="61" t="s">
        <v>325</v>
      </c>
      <c r="C298" s="62" t="s">
        <v>262</v>
      </c>
      <c r="D298" s="63">
        <v>182915542.34999999</v>
      </c>
      <c r="E298" s="63">
        <v>182915542.34999999</v>
      </c>
      <c r="F298" s="63" t="s">
        <v>30</v>
      </c>
      <c r="G298" s="40"/>
      <c r="H298" s="63">
        <v>-182915542.34999999</v>
      </c>
      <c r="I298" s="64" t="s">
        <v>310</v>
      </c>
      <c r="J298" s="65" t="s">
        <v>31</v>
      </c>
      <c r="K298" s="66"/>
      <c r="L298" s="1" t="e">
        <f t="shared" si="12"/>
        <v>#VALUE!</v>
      </c>
      <c r="M298" s="75" t="e">
        <f t="shared" si="13"/>
        <v>#VALUE!</v>
      </c>
    </row>
    <row r="299" spans="1:13" s="54" customFormat="1" ht="31.8" x14ac:dyDescent="0.3">
      <c r="A299" s="47"/>
      <c r="B299" s="61" t="s">
        <v>326</v>
      </c>
      <c r="C299" s="62" t="s">
        <v>262</v>
      </c>
      <c r="D299" s="63">
        <v>124210567.68000001</v>
      </c>
      <c r="E299" s="63">
        <v>124210567.68000001</v>
      </c>
      <c r="F299" s="63" t="s">
        <v>30</v>
      </c>
      <c r="G299" s="40"/>
      <c r="H299" s="63">
        <v>-124210567.68000001</v>
      </c>
      <c r="I299" s="64" t="s">
        <v>264</v>
      </c>
      <c r="J299" s="65" t="s">
        <v>265</v>
      </c>
      <c r="K299" s="66"/>
      <c r="L299" s="1" t="e">
        <f t="shared" si="12"/>
        <v>#VALUE!</v>
      </c>
      <c r="M299" s="75" t="e">
        <f t="shared" si="13"/>
        <v>#VALUE!</v>
      </c>
    </row>
    <row r="300" spans="1:13" s="54" customFormat="1" ht="31.8" x14ac:dyDescent="0.3">
      <c r="A300" s="47"/>
      <c r="B300" s="61" t="s">
        <v>327</v>
      </c>
      <c r="C300" s="62" t="s">
        <v>262</v>
      </c>
      <c r="D300" s="63">
        <v>101120126</v>
      </c>
      <c r="E300" s="63">
        <v>101120126</v>
      </c>
      <c r="F300" s="63">
        <v>7802943.5999999996</v>
      </c>
      <c r="G300" s="40">
        <f t="shared" si="14"/>
        <v>7.7165089766600961</v>
      </c>
      <c r="H300" s="63">
        <v>-93317182.400000006</v>
      </c>
      <c r="I300" s="64" t="s">
        <v>268</v>
      </c>
      <c r="J300" s="65" t="s">
        <v>269</v>
      </c>
      <c r="K300" s="66"/>
      <c r="L300" s="1">
        <f t="shared" si="12"/>
        <v>7.7165089766600952</v>
      </c>
      <c r="M300" s="75">
        <f t="shared" si="13"/>
        <v>0</v>
      </c>
    </row>
    <row r="301" spans="1:13" s="54" customFormat="1" ht="31.8" x14ac:dyDescent="0.3">
      <c r="A301" s="47"/>
      <c r="B301" s="61" t="s">
        <v>328</v>
      </c>
      <c r="C301" s="62" t="s">
        <v>262</v>
      </c>
      <c r="D301" s="63">
        <v>37480900</v>
      </c>
      <c r="E301" s="63">
        <v>37480900</v>
      </c>
      <c r="F301" s="63">
        <v>3553484.9</v>
      </c>
      <c r="G301" s="40">
        <f t="shared" si="14"/>
        <v>9.4807886150012397</v>
      </c>
      <c r="H301" s="63">
        <v>-33927415.100000001</v>
      </c>
      <c r="I301" s="64" t="s">
        <v>264</v>
      </c>
      <c r="J301" s="65" t="s">
        <v>265</v>
      </c>
      <c r="K301" s="66"/>
      <c r="L301" s="1">
        <f t="shared" si="12"/>
        <v>9.4807886150012397</v>
      </c>
      <c r="M301" s="75">
        <f t="shared" si="13"/>
        <v>0</v>
      </c>
    </row>
    <row r="302" spans="1:13" s="54" customFormat="1" ht="31.8" x14ac:dyDescent="0.3">
      <c r="A302" s="47"/>
      <c r="B302" s="61" t="s">
        <v>329</v>
      </c>
      <c r="C302" s="62" t="s">
        <v>262</v>
      </c>
      <c r="D302" s="63">
        <v>45266817.68</v>
      </c>
      <c r="E302" s="63">
        <v>45266817.68</v>
      </c>
      <c r="F302" s="63">
        <v>2200500.4300000002</v>
      </c>
      <c r="G302" s="40">
        <f t="shared" si="14"/>
        <v>4.8611776634173154</v>
      </c>
      <c r="H302" s="63">
        <v>-43066317.25</v>
      </c>
      <c r="I302" s="64" t="s">
        <v>268</v>
      </c>
      <c r="J302" s="65" t="s">
        <v>269</v>
      </c>
      <c r="K302" s="66"/>
      <c r="L302" s="1">
        <f t="shared" si="12"/>
        <v>4.8611776634173154</v>
      </c>
      <c r="M302" s="75">
        <f t="shared" si="13"/>
        <v>0</v>
      </c>
    </row>
    <row r="303" spans="1:13" s="54" customFormat="1" ht="31.8" x14ac:dyDescent="0.3">
      <c r="A303" s="47"/>
      <c r="B303" s="61" t="s">
        <v>330</v>
      </c>
      <c r="C303" s="62" t="s">
        <v>262</v>
      </c>
      <c r="D303" s="63">
        <v>350000</v>
      </c>
      <c r="E303" s="63">
        <v>350000</v>
      </c>
      <c r="F303" s="63" t="s">
        <v>30</v>
      </c>
      <c r="G303" s="40"/>
      <c r="H303" s="63">
        <v>-350000</v>
      </c>
      <c r="I303" s="64" t="s">
        <v>264</v>
      </c>
      <c r="J303" s="65" t="s">
        <v>265</v>
      </c>
      <c r="K303" s="66"/>
      <c r="L303" s="1" t="e">
        <f t="shared" si="12"/>
        <v>#VALUE!</v>
      </c>
      <c r="M303" s="75" t="e">
        <f t="shared" si="13"/>
        <v>#VALUE!</v>
      </c>
    </row>
    <row r="304" spans="1:13" s="54" customFormat="1" ht="31.8" x14ac:dyDescent="0.3">
      <c r="A304" s="47"/>
      <c r="B304" s="61" t="s">
        <v>331</v>
      </c>
      <c r="C304" s="62" t="s">
        <v>262</v>
      </c>
      <c r="D304" s="63">
        <v>311185.5</v>
      </c>
      <c r="E304" s="63">
        <v>311185.5</v>
      </c>
      <c r="F304" s="63">
        <v>33494.21</v>
      </c>
      <c r="G304" s="40">
        <f t="shared" si="14"/>
        <v>10.76342246023674</v>
      </c>
      <c r="H304" s="63">
        <v>-277691.28999999998</v>
      </c>
      <c r="I304" s="64" t="s">
        <v>264</v>
      </c>
      <c r="J304" s="65" t="s">
        <v>265</v>
      </c>
      <c r="K304" s="66"/>
      <c r="L304" s="1">
        <f t="shared" si="12"/>
        <v>10.76342246023674</v>
      </c>
      <c r="M304" s="75">
        <f t="shared" si="13"/>
        <v>0</v>
      </c>
    </row>
    <row r="305" spans="1:13" s="54" customFormat="1" ht="31.8" x14ac:dyDescent="0.3">
      <c r="A305" s="47"/>
      <c r="B305" s="61" t="s">
        <v>332</v>
      </c>
      <c r="C305" s="62" t="s">
        <v>262</v>
      </c>
      <c r="D305" s="63">
        <v>16925900</v>
      </c>
      <c r="E305" s="63">
        <v>16925900</v>
      </c>
      <c r="F305" s="63">
        <v>2712381.78</v>
      </c>
      <c r="G305" s="40">
        <f t="shared" si="14"/>
        <v>16.025037250604104</v>
      </c>
      <c r="H305" s="63">
        <v>-14213518.220000001</v>
      </c>
      <c r="I305" s="64" t="s">
        <v>264</v>
      </c>
      <c r="J305" s="65" t="s">
        <v>265</v>
      </c>
      <c r="K305" s="66"/>
      <c r="L305" s="1">
        <f t="shared" si="12"/>
        <v>16.0250372506041</v>
      </c>
      <c r="M305" s="75">
        <f t="shared" si="13"/>
        <v>0</v>
      </c>
    </row>
    <row r="306" spans="1:13" s="54" customFormat="1" ht="31.8" x14ac:dyDescent="0.3">
      <c r="A306" s="47"/>
      <c r="B306" s="61" t="s">
        <v>333</v>
      </c>
      <c r="C306" s="62" t="s">
        <v>262</v>
      </c>
      <c r="D306" s="63">
        <v>109441800</v>
      </c>
      <c r="E306" s="63">
        <v>109441800</v>
      </c>
      <c r="F306" s="63">
        <v>20344564.91</v>
      </c>
      <c r="G306" s="40">
        <f t="shared" si="14"/>
        <v>18.589391722358368</v>
      </c>
      <c r="H306" s="63">
        <v>-89097235.090000004</v>
      </c>
      <c r="I306" s="64" t="s">
        <v>264</v>
      </c>
      <c r="J306" s="65" t="s">
        <v>265</v>
      </c>
      <c r="K306" s="66"/>
      <c r="L306" s="1">
        <f t="shared" si="12"/>
        <v>18.589391722358368</v>
      </c>
      <c r="M306" s="75">
        <f t="shared" si="13"/>
        <v>0</v>
      </c>
    </row>
    <row r="307" spans="1:13" s="54" customFormat="1" ht="31.8" x14ac:dyDescent="0.3">
      <c r="A307" s="47"/>
      <c r="B307" s="61" t="s">
        <v>334</v>
      </c>
      <c r="C307" s="62" t="s">
        <v>262</v>
      </c>
      <c r="D307" s="63">
        <v>21179000</v>
      </c>
      <c r="E307" s="63">
        <v>21179000</v>
      </c>
      <c r="F307" s="63">
        <v>5943.14</v>
      </c>
      <c r="G307" s="40">
        <f t="shared" si="14"/>
        <v>2.8061475990367818E-2</v>
      </c>
      <c r="H307" s="63">
        <v>-21173056.859999999</v>
      </c>
      <c r="I307" s="64" t="s">
        <v>268</v>
      </c>
      <c r="J307" s="65" t="s">
        <v>269</v>
      </c>
      <c r="K307" s="66"/>
      <c r="L307" s="1">
        <f t="shared" si="12"/>
        <v>2.8061475990367818E-2</v>
      </c>
      <c r="M307" s="75">
        <f t="shared" si="13"/>
        <v>0</v>
      </c>
    </row>
    <row r="308" spans="1:13" s="54" customFormat="1" ht="31.8" x14ac:dyDescent="0.3">
      <c r="A308" s="47"/>
      <c r="B308" s="61" t="s">
        <v>335</v>
      </c>
      <c r="C308" s="62" t="s">
        <v>262</v>
      </c>
      <c r="D308" s="63">
        <v>14228600</v>
      </c>
      <c r="E308" s="63">
        <v>14228600</v>
      </c>
      <c r="F308" s="63" t="s">
        <v>30</v>
      </c>
      <c r="G308" s="40"/>
      <c r="H308" s="63">
        <v>-14228600</v>
      </c>
      <c r="I308" s="64" t="s">
        <v>268</v>
      </c>
      <c r="J308" s="65" t="s">
        <v>269</v>
      </c>
      <c r="K308" s="66"/>
      <c r="L308" s="1" t="e">
        <f t="shared" si="12"/>
        <v>#VALUE!</v>
      </c>
      <c r="M308" s="75" t="e">
        <f t="shared" si="13"/>
        <v>#VALUE!</v>
      </c>
    </row>
    <row r="309" spans="1:13" s="54" customFormat="1" ht="31.8" x14ac:dyDescent="0.3">
      <c r="A309" s="47"/>
      <c r="B309" s="61" t="s">
        <v>336</v>
      </c>
      <c r="C309" s="62" t="s">
        <v>262</v>
      </c>
      <c r="D309" s="63">
        <v>5627400</v>
      </c>
      <c r="E309" s="63">
        <v>5627400</v>
      </c>
      <c r="F309" s="63">
        <v>81041.759999999995</v>
      </c>
      <c r="G309" s="40">
        <f t="shared" si="14"/>
        <v>1.4401279454099583</v>
      </c>
      <c r="H309" s="63">
        <v>-5546358.2400000002</v>
      </c>
      <c r="I309" s="64" t="s">
        <v>305</v>
      </c>
      <c r="J309" s="65" t="s">
        <v>306</v>
      </c>
      <c r="K309" s="66"/>
      <c r="L309" s="1">
        <f t="shared" si="12"/>
        <v>1.4401279454099585</v>
      </c>
      <c r="M309" s="75">
        <f t="shared" si="13"/>
        <v>0</v>
      </c>
    </row>
    <row r="310" spans="1:13" s="54" customFormat="1" ht="31.8" x14ac:dyDescent="0.3">
      <c r="A310" s="47"/>
      <c r="B310" s="61" t="s">
        <v>337</v>
      </c>
      <c r="C310" s="62" t="s">
        <v>262</v>
      </c>
      <c r="D310" s="63">
        <v>11251300</v>
      </c>
      <c r="E310" s="63">
        <v>11251300</v>
      </c>
      <c r="F310" s="63" t="s">
        <v>30</v>
      </c>
      <c r="G310" s="40"/>
      <c r="H310" s="63">
        <v>-11251300</v>
      </c>
      <c r="I310" s="64" t="s">
        <v>268</v>
      </c>
      <c r="J310" s="65" t="s">
        <v>269</v>
      </c>
      <c r="K310" s="66"/>
      <c r="L310" s="1" t="e">
        <f t="shared" si="12"/>
        <v>#VALUE!</v>
      </c>
      <c r="M310" s="75" t="e">
        <f t="shared" si="13"/>
        <v>#VALUE!</v>
      </c>
    </row>
    <row r="311" spans="1:13" s="54" customFormat="1" ht="31.8" x14ac:dyDescent="0.3">
      <c r="A311" s="47"/>
      <c r="B311" s="61" t="s">
        <v>338</v>
      </c>
      <c r="C311" s="62" t="s">
        <v>262</v>
      </c>
      <c r="D311" s="63">
        <v>44503421.789999999</v>
      </c>
      <c r="E311" s="63">
        <v>44503421.789999999</v>
      </c>
      <c r="F311" s="63">
        <v>7571092.6500000004</v>
      </c>
      <c r="G311" s="40">
        <f t="shared" si="14"/>
        <v>17.012383195445071</v>
      </c>
      <c r="H311" s="63">
        <v>-36932329.140000001</v>
      </c>
      <c r="I311" s="64" t="s">
        <v>339</v>
      </c>
      <c r="J311" s="65" t="s">
        <v>340</v>
      </c>
      <c r="K311" s="66"/>
      <c r="L311" s="1">
        <f t="shared" si="12"/>
        <v>17.012383195445071</v>
      </c>
      <c r="M311" s="75">
        <f t="shared" si="13"/>
        <v>0</v>
      </c>
    </row>
    <row r="312" spans="1:13" s="54" customFormat="1" ht="31.8" x14ac:dyDescent="0.3">
      <c r="A312" s="47"/>
      <c r="B312" s="61" t="s">
        <v>341</v>
      </c>
      <c r="C312" s="62" t="s">
        <v>262</v>
      </c>
      <c r="D312" s="63">
        <v>230809608.91</v>
      </c>
      <c r="E312" s="63">
        <v>230809608.91</v>
      </c>
      <c r="F312" s="63">
        <v>42017805.299999997</v>
      </c>
      <c r="G312" s="40">
        <f t="shared" si="14"/>
        <v>18.204530347947546</v>
      </c>
      <c r="H312" s="63">
        <v>-188791803.61000001</v>
      </c>
      <c r="I312" s="64" t="s">
        <v>264</v>
      </c>
      <c r="J312" s="65" t="s">
        <v>265</v>
      </c>
      <c r="K312" s="66"/>
      <c r="L312" s="1">
        <f t="shared" si="12"/>
        <v>18.204530347947546</v>
      </c>
      <c r="M312" s="75">
        <f t="shared" si="13"/>
        <v>0</v>
      </c>
    </row>
    <row r="313" spans="1:13" s="54" customFormat="1" ht="31.8" x14ac:dyDescent="0.3">
      <c r="A313" s="47"/>
      <c r="B313" s="61" t="s">
        <v>342</v>
      </c>
      <c r="C313" s="62" t="s">
        <v>262</v>
      </c>
      <c r="D313" s="63">
        <v>624298288.59000003</v>
      </c>
      <c r="E313" s="63">
        <v>624298288.59000003</v>
      </c>
      <c r="F313" s="63">
        <v>80618640.010000005</v>
      </c>
      <c r="G313" s="40">
        <f t="shared" si="14"/>
        <v>12.913480860580298</v>
      </c>
      <c r="H313" s="63">
        <v>-543679648.58000004</v>
      </c>
      <c r="I313" s="64" t="s">
        <v>264</v>
      </c>
      <c r="J313" s="65" t="s">
        <v>265</v>
      </c>
      <c r="K313" s="66"/>
      <c r="L313" s="1">
        <f t="shared" si="12"/>
        <v>12.913480860580298</v>
      </c>
      <c r="M313" s="75">
        <f t="shared" si="13"/>
        <v>0</v>
      </c>
    </row>
    <row r="314" spans="1:13" s="54" customFormat="1" ht="31.8" x14ac:dyDescent="0.3">
      <c r="A314" s="47"/>
      <c r="B314" s="61" t="s">
        <v>343</v>
      </c>
      <c r="C314" s="62" t="s">
        <v>262</v>
      </c>
      <c r="D314" s="63">
        <v>28087800</v>
      </c>
      <c r="E314" s="63">
        <v>28087800</v>
      </c>
      <c r="F314" s="63">
        <v>474600</v>
      </c>
      <c r="G314" s="40">
        <f t="shared" si="14"/>
        <v>1.6897015786213232</v>
      </c>
      <c r="H314" s="63">
        <v>-27613200</v>
      </c>
      <c r="I314" s="64" t="s">
        <v>339</v>
      </c>
      <c r="J314" s="65" t="s">
        <v>340</v>
      </c>
      <c r="K314" s="66"/>
      <c r="L314" s="1">
        <f t="shared" si="12"/>
        <v>1.6897015786213232</v>
      </c>
      <c r="M314" s="75">
        <f t="shared" si="13"/>
        <v>0</v>
      </c>
    </row>
    <row r="315" spans="1:13" s="54" customFormat="1" ht="31.8" x14ac:dyDescent="0.3">
      <c r="A315" s="47"/>
      <c r="B315" s="61" t="s">
        <v>344</v>
      </c>
      <c r="C315" s="62" t="s">
        <v>262</v>
      </c>
      <c r="D315" s="63">
        <v>182061310.47</v>
      </c>
      <c r="E315" s="63">
        <v>182061310.47</v>
      </c>
      <c r="F315" s="63">
        <v>894000</v>
      </c>
      <c r="G315" s="40">
        <f t="shared" si="14"/>
        <v>0.4910433730769575</v>
      </c>
      <c r="H315" s="63">
        <v>-181167310.47</v>
      </c>
      <c r="I315" s="64" t="s">
        <v>264</v>
      </c>
      <c r="J315" s="65" t="s">
        <v>265</v>
      </c>
      <c r="K315" s="66"/>
      <c r="L315" s="1">
        <f t="shared" si="12"/>
        <v>0.49104337307695745</v>
      </c>
      <c r="M315" s="75">
        <f t="shared" si="13"/>
        <v>0</v>
      </c>
    </row>
    <row r="316" spans="1:13" s="54" customFormat="1" ht="31.8" x14ac:dyDescent="0.3">
      <c r="A316" s="47"/>
      <c r="B316" s="61" t="s">
        <v>345</v>
      </c>
      <c r="C316" s="62" t="s">
        <v>262</v>
      </c>
      <c r="D316" s="63">
        <v>496281085.17000002</v>
      </c>
      <c r="E316" s="63">
        <v>496281085.17000002</v>
      </c>
      <c r="F316" s="63">
        <v>67302997.489999995</v>
      </c>
      <c r="G316" s="40">
        <f t="shared" si="14"/>
        <v>13.561467382329409</v>
      </c>
      <c r="H316" s="63">
        <v>-428978087.68000001</v>
      </c>
      <c r="I316" s="64" t="s">
        <v>264</v>
      </c>
      <c r="J316" s="65" t="s">
        <v>265</v>
      </c>
      <c r="K316" s="66"/>
      <c r="L316" s="1">
        <f t="shared" si="12"/>
        <v>13.561467382329411</v>
      </c>
      <c r="M316" s="75">
        <f t="shared" si="13"/>
        <v>0</v>
      </c>
    </row>
    <row r="317" spans="1:13" s="54" customFormat="1" ht="31.8" x14ac:dyDescent="0.3">
      <c r="A317" s="47"/>
      <c r="B317" s="61" t="s">
        <v>346</v>
      </c>
      <c r="C317" s="62" t="s">
        <v>262</v>
      </c>
      <c r="D317" s="63">
        <v>44624425.439999998</v>
      </c>
      <c r="E317" s="63">
        <v>44624425.439999998</v>
      </c>
      <c r="F317" s="63">
        <v>2501875.91</v>
      </c>
      <c r="G317" s="40">
        <f t="shared" si="14"/>
        <v>5.6065168017992981</v>
      </c>
      <c r="H317" s="63">
        <v>-42122549.530000001</v>
      </c>
      <c r="I317" s="64" t="s">
        <v>264</v>
      </c>
      <c r="J317" s="65" t="s">
        <v>265</v>
      </c>
      <c r="K317" s="66"/>
      <c r="L317" s="1">
        <f t="shared" si="12"/>
        <v>5.6065168017992981</v>
      </c>
      <c r="M317" s="75">
        <f t="shared" si="13"/>
        <v>0</v>
      </c>
    </row>
    <row r="318" spans="1:13" s="54" customFormat="1" ht="31.8" x14ac:dyDescent="0.3">
      <c r="A318" s="47"/>
      <c r="B318" s="61" t="s">
        <v>347</v>
      </c>
      <c r="C318" s="62" t="s">
        <v>262</v>
      </c>
      <c r="D318" s="63">
        <v>8209637</v>
      </c>
      <c r="E318" s="63">
        <v>8209637</v>
      </c>
      <c r="F318" s="63">
        <v>1230821.25</v>
      </c>
      <c r="G318" s="40">
        <f t="shared" si="14"/>
        <v>14.992395522481688</v>
      </c>
      <c r="H318" s="63">
        <v>-6978815.75</v>
      </c>
      <c r="I318" s="64" t="s">
        <v>264</v>
      </c>
      <c r="J318" s="65" t="s">
        <v>265</v>
      </c>
      <c r="K318" s="66"/>
      <c r="L318" s="1">
        <f t="shared" si="12"/>
        <v>14.992395522481688</v>
      </c>
      <c r="M318" s="75">
        <f t="shared" si="13"/>
        <v>0</v>
      </c>
    </row>
    <row r="319" spans="1:13" s="54" customFormat="1" ht="31.8" x14ac:dyDescent="0.3">
      <c r="A319" s="47"/>
      <c r="B319" s="61" t="s">
        <v>348</v>
      </c>
      <c r="C319" s="62" t="s">
        <v>262</v>
      </c>
      <c r="D319" s="63">
        <v>17566400</v>
      </c>
      <c r="E319" s="63">
        <v>17566400</v>
      </c>
      <c r="F319" s="63">
        <v>2470562.5</v>
      </c>
      <c r="G319" s="40">
        <f t="shared" si="14"/>
        <v>14.064136647235632</v>
      </c>
      <c r="H319" s="63">
        <v>-15095837.5</v>
      </c>
      <c r="I319" s="64" t="s">
        <v>264</v>
      </c>
      <c r="J319" s="65" t="s">
        <v>265</v>
      </c>
      <c r="K319" s="66"/>
      <c r="L319" s="1">
        <f t="shared" si="12"/>
        <v>14.064136647235632</v>
      </c>
      <c r="M319" s="75">
        <f t="shared" si="13"/>
        <v>0</v>
      </c>
    </row>
    <row r="320" spans="1:13" s="54" customFormat="1" ht="31.8" x14ac:dyDescent="0.3">
      <c r="A320" s="47"/>
      <c r="B320" s="61" t="s">
        <v>349</v>
      </c>
      <c r="C320" s="62" t="s">
        <v>262</v>
      </c>
      <c r="D320" s="63">
        <v>3720183</v>
      </c>
      <c r="E320" s="63">
        <v>3720183</v>
      </c>
      <c r="F320" s="63">
        <v>319708</v>
      </c>
      <c r="G320" s="40">
        <f t="shared" si="14"/>
        <v>8.593878311900248</v>
      </c>
      <c r="H320" s="63">
        <v>-3400475</v>
      </c>
      <c r="I320" s="64" t="s">
        <v>339</v>
      </c>
      <c r="J320" s="65" t="s">
        <v>340</v>
      </c>
      <c r="K320" s="66"/>
      <c r="L320" s="1">
        <f t="shared" si="12"/>
        <v>8.593878311900248</v>
      </c>
      <c r="M320" s="75">
        <f t="shared" si="13"/>
        <v>0</v>
      </c>
    </row>
    <row r="321" spans="1:13" s="54" customFormat="1" ht="31.8" x14ac:dyDescent="0.3">
      <c r="A321" s="47"/>
      <c r="B321" s="61" t="s">
        <v>350</v>
      </c>
      <c r="C321" s="62" t="s">
        <v>262</v>
      </c>
      <c r="D321" s="63">
        <v>7268300</v>
      </c>
      <c r="E321" s="63">
        <v>7268300</v>
      </c>
      <c r="F321" s="63">
        <v>173505.05</v>
      </c>
      <c r="G321" s="40">
        <f t="shared" si="14"/>
        <v>2.3871476136097849</v>
      </c>
      <c r="H321" s="63">
        <v>-7094794.9500000002</v>
      </c>
      <c r="I321" s="64" t="s">
        <v>268</v>
      </c>
      <c r="J321" s="65" t="s">
        <v>280</v>
      </c>
      <c r="K321" s="66"/>
      <c r="L321" s="1">
        <f t="shared" si="12"/>
        <v>2.3871476136097849</v>
      </c>
      <c r="M321" s="75">
        <f t="shared" si="13"/>
        <v>0</v>
      </c>
    </row>
    <row r="322" spans="1:13" s="54" customFormat="1" ht="31.8" x14ac:dyDescent="0.3">
      <c r="A322" s="47"/>
      <c r="B322" s="61" t="s">
        <v>351</v>
      </c>
      <c r="C322" s="62" t="s">
        <v>262</v>
      </c>
      <c r="D322" s="63">
        <v>176260000</v>
      </c>
      <c r="E322" s="63">
        <v>176260000</v>
      </c>
      <c r="F322" s="63">
        <v>2352632.92</v>
      </c>
      <c r="G322" s="40">
        <f t="shared" si="14"/>
        <v>1.3347514580733009</v>
      </c>
      <c r="H322" s="63">
        <v>-173907367.08000001</v>
      </c>
      <c r="I322" s="64" t="s">
        <v>264</v>
      </c>
      <c r="J322" s="65" t="s">
        <v>265</v>
      </c>
      <c r="K322" s="66"/>
      <c r="L322" s="1">
        <f t="shared" si="12"/>
        <v>1.3347514580733009</v>
      </c>
      <c r="M322" s="75">
        <f t="shared" si="13"/>
        <v>0</v>
      </c>
    </row>
    <row r="323" spans="1:13" s="54" customFormat="1" ht="31.8" x14ac:dyDescent="0.3">
      <c r="A323" s="47"/>
      <c r="B323" s="61" t="s">
        <v>352</v>
      </c>
      <c r="C323" s="62" t="s">
        <v>262</v>
      </c>
      <c r="D323" s="63">
        <v>27.39</v>
      </c>
      <c r="E323" s="63">
        <v>27.39</v>
      </c>
      <c r="F323" s="63" t="s">
        <v>30</v>
      </c>
      <c r="G323" s="40"/>
      <c r="H323" s="63">
        <v>-27.39</v>
      </c>
      <c r="I323" s="64" t="s">
        <v>264</v>
      </c>
      <c r="J323" s="65" t="s">
        <v>265</v>
      </c>
      <c r="K323" s="66"/>
      <c r="L323" s="1" t="e">
        <f t="shared" si="12"/>
        <v>#VALUE!</v>
      </c>
      <c r="M323" s="75" t="e">
        <f t="shared" si="13"/>
        <v>#VALUE!</v>
      </c>
    </row>
    <row r="324" spans="1:13" s="54" customFormat="1" ht="31.8" x14ac:dyDescent="0.3">
      <c r="A324" s="47"/>
      <c r="B324" s="61" t="s">
        <v>353</v>
      </c>
      <c r="C324" s="62" t="s">
        <v>262</v>
      </c>
      <c r="D324" s="63">
        <v>94890943.709999993</v>
      </c>
      <c r="E324" s="63">
        <v>94890943.709999993</v>
      </c>
      <c r="F324" s="63" t="s">
        <v>30</v>
      </c>
      <c r="G324" s="40"/>
      <c r="H324" s="63">
        <v>-94890943.709999993</v>
      </c>
      <c r="I324" s="64" t="s">
        <v>339</v>
      </c>
      <c r="J324" s="65" t="s">
        <v>340</v>
      </c>
      <c r="K324" s="66"/>
      <c r="L324" s="1" t="e">
        <f t="shared" si="12"/>
        <v>#VALUE!</v>
      </c>
      <c r="M324" s="75" t="e">
        <f t="shared" si="13"/>
        <v>#VALUE!</v>
      </c>
    </row>
    <row r="325" spans="1:13" s="54" customFormat="1" ht="31.8" x14ac:dyDescent="0.3">
      <c r="A325" s="47"/>
      <c r="B325" s="61" t="s">
        <v>354</v>
      </c>
      <c r="C325" s="62" t="s">
        <v>262</v>
      </c>
      <c r="D325" s="63">
        <v>295016900</v>
      </c>
      <c r="E325" s="63">
        <v>295016900</v>
      </c>
      <c r="F325" s="63">
        <v>55804022.600000001</v>
      </c>
      <c r="G325" s="40">
        <f t="shared" si="14"/>
        <v>18.915534194820705</v>
      </c>
      <c r="H325" s="63">
        <v>-239212877.40000001</v>
      </c>
      <c r="I325" s="64" t="s">
        <v>339</v>
      </c>
      <c r="J325" s="65" t="s">
        <v>340</v>
      </c>
      <c r="K325" s="66"/>
      <c r="L325" s="1">
        <f t="shared" si="12"/>
        <v>18.915534194820705</v>
      </c>
      <c r="M325" s="75">
        <f t="shared" si="13"/>
        <v>0</v>
      </c>
    </row>
    <row r="326" spans="1:13" s="54" customFormat="1" ht="31.8" x14ac:dyDescent="0.3">
      <c r="A326" s="47"/>
      <c r="B326" s="61" t="s">
        <v>355</v>
      </c>
      <c r="C326" s="62" t="s">
        <v>262</v>
      </c>
      <c r="D326" s="63">
        <v>55438400</v>
      </c>
      <c r="E326" s="63">
        <v>55438400</v>
      </c>
      <c r="F326" s="63">
        <v>9123234.5899999999</v>
      </c>
      <c r="G326" s="40">
        <f t="shared" si="14"/>
        <v>16.456525783572395</v>
      </c>
      <c r="H326" s="63">
        <v>-46315165.409999996</v>
      </c>
      <c r="I326" s="64" t="s">
        <v>339</v>
      </c>
      <c r="J326" s="65" t="s">
        <v>340</v>
      </c>
      <c r="K326" s="66"/>
      <c r="L326" s="1">
        <f t="shared" si="12"/>
        <v>16.456525783572399</v>
      </c>
      <c r="M326" s="75">
        <f t="shared" si="13"/>
        <v>0</v>
      </c>
    </row>
    <row r="327" spans="1:13" s="54" customFormat="1" ht="31.8" x14ac:dyDescent="0.3">
      <c r="A327" s="47"/>
      <c r="B327" s="61" t="s">
        <v>356</v>
      </c>
      <c r="C327" s="62" t="s">
        <v>262</v>
      </c>
      <c r="D327" s="63">
        <v>4700000</v>
      </c>
      <c r="E327" s="63">
        <v>4700000</v>
      </c>
      <c r="F327" s="63" t="s">
        <v>30</v>
      </c>
      <c r="G327" s="40"/>
      <c r="H327" s="63">
        <v>-4700000</v>
      </c>
      <c r="I327" s="64" t="s">
        <v>339</v>
      </c>
      <c r="J327" s="65" t="s">
        <v>340</v>
      </c>
      <c r="K327" s="66"/>
      <c r="L327" s="1" t="e">
        <f t="shared" si="12"/>
        <v>#VALUE!</v>
      </c>
      <c r="M327" s="75" t="e">
        <f t="shared" si="13"/>
        <v>#VALUE!</v>
      </c>
    </row>
    <row r="328" spans="1:13" s="54" customFormat="1" ht="31.8" x14ac:dyDescent="0.3">
      <c r="A328" s="47"/>
      <c r="B328" s="61" t="s">
        <v>357</v>
      </c>
      <c r="C328" s="62" t="s">
        <v>262</v>
      </c>
      <c r="D328" s="63">
        <v>200000</v>
      </c>
      <c r="E328" s="63">
        <v>200000</v>
      </c>
      <c r="F328" s="63" t="s">
        <v>30</v>
      </c>
      <c r="G328" s="40"/>
      <c r="H328" s="63">
        <v>-200000</v>
      </c>
      <c r="I328" s="64" t="s">
        <v>339</v>
      </c>
      <c r="J328" s="65" t="s">
        <v>340</v>
      </c>
      <c r="K328" s="66"/>
      <c r="L328" s="1" t="e">
        <f t="shared" si="12"/>
        <v>#VALUE!</v>
      </c>
      <c r="M328" s="75" t="e">
        <f t="shared" si="13"/>
        <v>#VALUE!</v>
      </c>
    </row>
    <row r="329" spans="1:13" s="54" customFormat="1" ht="31.8" x14ac:dyDescent="0.3">
      <c r="A329" s="47"/>
      <c r="B329" s="61" t="s">
        <v>358</v>
      </c>
      <c r="C329" s="62" t="s">
        <v>262</v>
      </c>
      <c r="D329" s="63">
        <v>1000000</v>
      </c>
      <c r="E329" s="63">
        <v>1000000</v>
      </c>
      <c r="F329" s="63">
        <v>79207</v>
      </c>
      <c r="G329" s="40">
        <f t="shared" si="14"/>
        <v>7.9207000000000001</v>
      </c>
      <c r="H329" s="63">
        <v>-920793</v>
      </c>
      <c r="I329" s="64" t="s">
        <v>339</v>
      </c>
      <c r="J329" s="65" t="s">
        <v>340</v>
      </c>
      <c r="K329" s="66"/>
      <c r="L329" s="1">
        <f t="shared" si="12"/>
        <v>7.9207000000000001</v>
      </c>
      <c r="M329" s="75">
        <f t="shared" si="13"/>
        <v>0</v>
      </c>
    </row>
    <row r="330" spans="1:13" s="54" customFormat="1" ht="31.8" x14ac:dyDescent="0.3">
      <c r="A330" s="47"/>
      <c r="B330" s="61" t="s">
        <v>359</v>
      </c>
      <c r="C330" s="62" t="s">
        <v>262</v>
      </c>
      <c r="D330" s="63">
        <v>19617000</v>
      </c>
      <c r="E330" s="63">
        <v>19617000</v>
      </c>
      <c r="F330" s="63">
        <v>1802542.5</v>
      </c>
      <c r="G330" s="40">
        <f t="shared" si="14"/>
        <v>9.1886756384768304</v>
      </c>
      <c r="H330" s="63">
        <v>-17814457.5</v>
      </c>
      <c r="I330" s="64" t="s">
        <v>305</v>
      </c>
      <c r="J330" s="65" t="s">
        <v>306</v>
      </c>
      <c r="K330" s="66"/>
      <c r="L330" s="1">
        <f t="shared" si="12"/>
        <v>9.1886756384768322</v>
      </c>
      <c r="M330" s="75">
        <f t="shared" si="13"/>
        <v>0</v>
      </c>
    </row>
    <row r="331" spans="1:13" s="54" customFormat="1" ht="31.8" x14ac:dyDescent="0.3">
      <c r="A331" s="47"/>
      <c r="B331" s="61" t="s">
        <v>360</v>
      </c>
      <c r="C331" s="62" t="s">
        <v>262</v>
      </c>
      <c r="D331" s="63">
        <v>20661400</v>
      </c>
      <c r="E331" s="63">
        <v>20661400</v>
      </c>
      <c r="F331" s="63">
        <v>120000</v>
      </c>
      <c r="G331" s="40">
        <f t="shared" si="14"/>
        <v>0.58079316987232232</v>
      </c>
      <c r="H331" s="63">
        <v>-20541400</v>
      </c>
      <c r="I331" s="64" t="s">
        <v>305</v>
      </c>
      <c r="J331" s="65" t="s">
        <v>306</v>
      </c>
      <c r="K331" s="66"/>
      <c r="L331" s="1">
        <f t="shared" si="12"/>
        <v>0.58079316987232232</v>
      </c>
      <c r="M331" s="75">
        <f t="shared" si="13"/>
        <v>0</v>
      </c>
    </row>
    <row r="332" spans="1:13" s="54" customFormat="1" ht="31.8" x14ac:dyDescent="0.3">
      <c r="A332" s="47"/>
      <c r="B332" s="61" t="s">
        <v>361</v>
      </c>
      <c r="C332" s="62" t="s">
        <v>262</v>
      </c>
      <c r="D332" s="63">
        <v>169344766.59</v>
      </c>
      <c r="E332" s="63">
        <v>169344766.59</v>
      </c>
      <c r="F332" s="63">
        <v>32862660</v>
      </c>
      <c r="G332" s="40">
        <f t="shared" si="14"/>
        <v>19.405772414310071</v>
      </c>
      <c r="H332" s="63">
        <v>-136482106.59</v>
      </c>
      <c r="I332" s="64" t="s">
        <v>268</v>
      </c>
      <c r="J332" s="65" t="s">
        <v>280</v>
      </c>
      <c r="K332" s="66"/>
      <c r="L332" s="1">
        <f t="shared" si="12"/>
        <v>19.405772414310071</v>
      </c>
      <c r="M332" s="75">
        <f t="shared" si="13"/>
        <v>0</v>
      </c>
    </row>
    <row r="333" spans="1:13" s="54" customFormat="1" ht="31.8" x14ac:dyDescent="0.3">
      <c r="A333" s="47"/>
      <c r="B333" s="61" t="s">
        <v>362</v>
      </c>
      <c r="C333" s="62" t="s">
        <v>262</v>
      </c>
      <c r="D333" s="63">
        <v>15151600</v>
      </c>
      <c r="E333" s="63">
        <v>15151600</v>
      </c>
      <c r="F333" s="63">
        <v>1608666.67</v>
      </c>
      <c r="G333" s="40">
        <f t="shared" si="14"/>
        <v>10.61714056601283</v>
      </c>
      <c r="H333" s="63">
        <v>-13542933.33</v>
      </c>
      <c r="I333" s="64" t="s">
        <v>268</v>
      </c>
      <c r="J333" s="65" t="s">
        <v>280</v>
      </c>
      <c r="K333" s="66"/>
      <c r="L333" s="1">
        <f t="shared" ref="L333:L353" si="15">F333/D333*100</f>
        <v>10.61714056601283</v>
      </c>
      <c r="M333" s="75">
        <f t="shared" ref="M333:M353" si="16">G333-L333</f>
        <v>0</v>
      </c>
    </row>
    <row r="334" spans="1:13" s="54" customFormat="1" ht="31.8" x14ac:dyDescent="0.3">
      <c r="A334" s="47"/>
      <c r="B334" s="61" t="s">
        <v>363</v>
      </c>
      <c r="C334" s="62" t="s">
        <v>262</v>
      </c>
      <c r="D334" s="63">
        <v>140289200</v>
      </c>
      <c r="E334" s="63">
        <v>140289200</v>
      </c>
      <c r="F334" s="63">
        <v>25522317.25</v>
      </c>
      <c r="G334" s="40">
        <f t="shared" si="14"/>
        <v>18.192645798821292</v>
      </c>
      <c r="H334" s="63">
        <v>-114766882.75</v>
      </c>
      <c r="I334" s="64" t="s">
        <v>268</v>
      </c>
      <c r="J334" s="65" t="s">
        <v>280</v>
      </c>
      <c r="K334" s="66"/>
      <c r="L334" s="1">
        <f t="shared" si="15"/>
        <v>18.192645798821292</v>
      </c>
      <c r="M334" s="75">
        <f t="shared" si="16"/>
        <v>0</v>
      </c>
    </row>
    <row r="335" spans="1:13" s="54" customFormat="1" ht="31.8" x14ac:dyDescent="0.3">
      <c r="A335" s="47"/>
      <c r="B335" s="61" t="s">
        <v>364</v>
      </c>
      <c r="C335" s="62" t="s">
        <v>262</v>
      </c>
      <c r="D335" s="63">
        <v>15392800</v>
      </c>
      <c r="E335" s="63">
        <v>15392800</v>
      </c>
      <c r="F335" s="63">
        <v>206000</v>
      </c>
      <c r="G335" s="40">
        <f t="shared" si="14"/>
        <v>1.3382880307676317</v>
      </c>
      <c r="H335" s="63">
        <v>-15186800</v>
      </c>
      <c r="I335" s="64" t="s">
        <v>268</v>
      </c>
      <c r="J335" s="65" t="s">
        <v>280</v>
      </c>
      <c r="K335" s="66"/>
      <c r="L335" s="1">
        <f t="shared" si="15"/>
        <v>1.3382880307676317</v>
      </c>
      <c r="M335" s="75">
        <f t="shared" si="16"/>
        <v>0</v>
      </c>
    </row>
    <row r="336" spans="1:13" s="54" customFormat="1" ht="31.8" x14ac:dyDescent="0.3">
      <c r="A336" s="47"/>
      <c r="B336" s="61" t="s">
        <v>365</v>
      </c>
      <c r="C336" s="62" t="s">
        <v>262</v>
      </c>
      <c r="D336" s="63">
        <v>34510800</v>
      </c>
      <c r="E336" s="63">
        <v>34510800</v>
      </c>
      <c r="F336" s="63">
        <v>6611650</v>
      </c>
      <c r="G336" s="40">
        <f t="shared" si="14"/>
        <v>19.158205547248976</v>
      </c>
      <c r="H336" s="63">
        <v>-27899150</v>
      </c>
      <c r="I336" s="64" t="s">
        <v>268</v>
      </c>
      <c r="J336" s="65" t="s">
        <v>280</v>
      </c>
      <c r="K336" s="66"/>
      <c r="L336" s="1">
        <f t="shared" si="15"/>
        <v>19.158205547248976</v>
      </c>
      <c r="M336" s="75">
        <f t="shared" si="16"/>
        <v>0</v>
      </c>
    </row>
    <row r="337" spans="1:13" s="54" customFormat="1" ht="31.8" x14ac:dyDescent="0.3">
      <c r="A337" s="47"/>
      <c r="B337" s="61" t="s">
        <v>366</v>
      </c>
      <c r="C337" s="62" t="s">
        <v>262</v>
      </c>
      <c r="D337" s="63">
        <v>29638900</v>
      </c>
      <c r="E337" s="63">
        <v>29638900</v>
      </c>
      <c r="F337" s="63" t="s">
        <v>30</v>
      </c>
      <c r="G337" s="40"/>
      <c r="H337" s="63">
        <v>-29638900</v>
      </c>
      <c r="I337" s="64" t="s">
        <v>268</v>
      </c>
      <c r="J337" s="65" t="s">
        <v>269</v>
      </c>
      <c r="K337" s="66"/>
      <c r="L337" s="1" t="e">
        <f t="shared" si="15"/>
        <v>#VALUE!</v>
      </c>
      <c r="M337" s="75" t="e">
        <f t="shared" si="16"/>
        <v>#VALUE!</v>
      </c>
    </row>
    <row r="338" spans="1:13" s="54" customFormat="1" ht="31.8" x14ac:dyDescent="0.3">
      <c r="A338" s="47"/>
      <c r="B338" s="61" t="s">
        <v>367</v>
      </c>
      <c r="C338" s="62" t="s">
        <v>262</v>
      </c>
      <c r="D338" s="63">
        <v>9217200</v>
      </c>
      <c r="E338" s="63">
        <v>9217200</v>
      </c>
      <c r="F338" s="63">
        <v>1839830.06</v>
      </c>
      <c r="G338" s="40">
        <f t="shared" ref="G338:G352" si="17">F338/D338%</f>
        <v>19.960834743739966</v>
      </c>
      <c r="H338" s="63">
        <v>-7377369.9400000004</v>
      </c>
      <c r="I338" s="64" t="s">
        <v>268</v>
      </c>
      <c r="J338" s="65" t="s">
        <v>280</v>
      </c>
      <c r="K338" s="66"/>
      <c r="L338" s="1">
        <f t="shared" si="15"/>
        <v>19.960834743739966</v>
      </c>
      <c r="M338" s="75">
        <f t="shared" si="16"/>
        <v>0</v>
      </c>
    </row>
    <row r="339" spans="1:13" s="54" customFormat="1" ht="31.8" x14ac:dyDescent="0.3">
      <c r="A339" s="47"/>
      <c r="B339" s="61" t="s">
        <v>368</v>
      </c>
      <c r="C339" s="62" t="s">
        <v>262</v>
      </c>
      <c r="D339" s="63">
        <v>160000</v>
      </c>
      <c r="E339" s="63">
        <v>160000</v>
      </c>
      <c r="F339" s="63" t="s">
        <v>30</v>
      </c>
      <c r="G339" s="40"/>
      <c r="H339" s="63">
        <v>-160000</v>
      </c>
      <c r="I339" s="64" t="s">
        <v>268</v>
      </c>
      <c r="J339" s="65" t="s">
        <v>280</v>
      </c>
      <c r="K339" s="66"/>
      <c r="L339" s="1" t="e">
        <f t="shared" si="15"/>
        <v>#VALUE!</v>
      </c>
      <c r="M339" s="75" t="e">
        <f t="shared" si="16"/>
        <v>#VALUE!</v>
      </c>
    </row>
    <row r="340" spans="1:13" s="54" customFormat="1" ht="31.8" x14ac:dyDescent="0.3">
      <c r="A340" s="47"/>
      <c r="B340" s="61" t="s">
        <v>369</v>
      </c>
      <c r="C340" s="62" t="s">
        <v>262</v>
      </c>
      <c r="D340" s="63">
        <v>80600</v>
      </c>
      <c r="E340" s="63">
        <v>80600</v>
      </c>
      <c r="F340" s="63" t="s">
        <v>30</v>
      </c>
      <c r="G340" s="40"/>
      <c r="H340" s="63">
        <v>-80600</v>
      </c>
      <c r="I340" s="64" t="s">
        <v>268</v>
      </c>
      <c r="J340" s="65" t="s">
        <v>280</v>
      </c>
      <c r="K340" s="66"/>
      <c r="L340" s="1" t="e">
        <f t="shared" si="15"/>
        <v>#VALUE!</v>
      </c>
      <c r="M340" s="75" t="e">
        <f t="shared" si="16"/>
        <v>#VALUE!</v>
      </c>
    </row>
    <row r="341" spans="1:13" s="54" customFormat="1" ht="31.8" x14ac:dyDescent="0.3">
      <c r="A341" s="47"/>
      <c r="B341" s="61" t="s">
        <v>370</v>
      </c>
      <c r="C341" s="62" t="s">
        <v>262</v>
      </c>
      <c r="D341" s="63">
        <v>88436434.5</v>
      </c>
      <c r="E341" s="63">
        <v>88436434.5</v>
      </c>
      <c r="F341" s="63" t="s">
        <v>30</v>
      </c>
      <c r="G341" s="40"/>
      <c r="H341" s="63">
        <v>-88436434.5</v>
      </c>
      <c r="I341" s="64" t="s">
        <v>264</v>
      </c>
      <c r="J341" s="65" t="s">
        <v>265</v>
      </c>
      <c r="K341" s="66"/>
      <c r="L341" s="1" t="e">
        <f t="shared" si="15"/>
        <v>#VALUE!</v>
      </c>
      <c r="M341" s="75" t="e">
        <f t="shared" si="16"/>
        <v>#VALUE!</v>
      </c>
    </row>
    <row r="342" spans="1:13" s="54" customFormat="1" ht="31.8" x14ac:dyDescent="0.3">
      <c r="A342" s="47"/>
      <c r="B342" s="61" t="s">
        <v>371</v>
      </c>
      <c r="C342" s="62" t="s">
        <v>262</v>
      </c>
      <c r="D342" s="63">
        <v>5828029.6799999997</v>
      </c>
      <c r="E342" s="63">
        <v>5828029.6799999997</v>
      </c>
      <c r="F342" s="63">
        <v>790972.06</v>
      </c>
      <c r="G342" s="40">
        <f t="shared" si="17"/>
        <v>13.571860533146772</v>
      </c>
      <c r="H342" s="63">
        <v>-5037057.62</v>
      </c>
      <c r="I342" s="64" t="s">
        <v>268</v>
      </c>
      <c r="J342" s="65" t="s">
        <v>280</v>
      </c>
      <c r="K342" s="66"/>
      <c r="L342" s="1">
        <f t="shared" si="15"/>
        <v>13.57186053314677</v>
      </c>
      <c r="M342" s="75">
        <f t="shared" si="16"/>
        <v>0</v>
      </c>
    </row>
    <row r="343" spans="1:13" s="54" customFormat="1" ht="31.8" x14ac:dyDescent="0.3">
      <c r="A343" s="47"/>
      <c r="B343" s="61" t="s">
        <v>372</v>
      </c>
      <c r="C343" s="62" t="s">
        <v>262</v>
      </c>
      <c r="D343" s="63">
        <v>804523.1</v>
      </c>
      <c r="E343" s="63">
        <v>804523.1</v>
      </c>
      <c r="F343" s="63">
        <v>86406</v>
      </c>
      <c r="G343" s="40">
        <f t="shared" si="17"/>
        <v>10.740027228553163</v>
      </c>
      <c r="H343" s="63">
        <v>-718117.1</v>
      </c>
      <c r="I343" s="64" t="s">
        <v>264</v>
      </c>
      <c r="J343" s="65" t="s">
        <v>265</v>
      </c>
      <c r="K343" s="66"/>
      <c r="L343" s="1">
        <f t="shared" si="15"/>
        <v>10.740027228553165</v>
      </c>
      <c r="M343" s="75">
        <f t="shared" si="16"/>
        <v>0</v>
      </c>
    </row>
    <row r="344" spans="1:13" s="54" customFormat="1" ht="31.8" x14ac:dyDescent="0.3">
      <c r="A344" s="47"/>
      <c r="B344" s="61" t="s">
        <v>373</v>
      </c>
      <c r="C344" s="62" t="s">
        <v>262</v>
      </c>
      <c r="D344" s="63">
        <v>329353300</v>
      </c>
      <c r="E344" s="63">
        <v>329353300</v>
      </c>
      <c r="F344" s="63">
        <v>65408614.399999999</v>
      </c>
      <c r="G344" s="40">
        <f t="shared" si="17"/>
        <v>19.859711258396377</v>
      </c>
      <c r="H344" s="63">
        <v>-263944685.59999999</v>
      </c>
      <c r="I344" s="64" t="s">
        <v>268</v>
      </c>
      <c r="J344" s="65" t="s">
        <v>269</v>
      </c>
      <c r="K344" s="66"/>
      <c r="L344" s="1">
        <f t="shared" si="15"/>
        <v>19.859711258396377</v>
      </c>
      <c r="M344" s="75">
        <f t="shared" si="16"/>
        <v>0</v>
      </c>
    </row>
    <row r="345" spans="1:13" s="54" customFormat="1" ht="31.8" x14ac:dyDescent="0.3">
      <c r="A345" s="47"/>
      <c r="B345" s="61" t="s">
        <v>374</v>
      </c>
      <c r="C345" s="62" t="s">
        <v>262</v>
      </c>
      <c r="D345" s="63">
        <v>13141100</v>
      </c>
      <c r="E345" s="63">
        <v>13141100</v>
      </c>
      <c r="F345" s="63">
        <v>2243219.36</v>
      </c>
      <c r="G345" s="40">
        <f t="shared" si="17"/>
        <v>17.070255610260936</v>
      </c>
      <c r="H345" s="63">
        <v>-10897880.640000001</v>
      </c>
      <c r="I345" s="64" t="s">
        <v>268</v>
      </c>
      <c r="J345" s="65" t="s">
        <v>280</v>
      </c>
      <c r="K345" s="66"/>
      <c r="L345" s="1">
        <f t="shared" si="15"/>
        <v>17.070255610260936</v>
      </c>
      <c r="M345" s="75">
        <f t="shared" si="16"/>
        <v>0</v>
      </c>
    </row>
    <row r="346" spans="1:13" s="54" customFormat="1" ht="31.8" x14ac:dyDescent="0.3">
      <c r="A346" s="47"/>
      <c r="B346" s="61" t="s">
        <v>375</v>
      </c>
      <c r="C346" s="62" t="s">
        <v>262</v>
      </c>
      <c r="D346" s="63">
        <v>458600</v>
      </c>
      <c r="E346" s="63">
        <v>458600</v>
      </c>
      <c r="F346" s="63" t="s">
        <v>30</v>
      </c>
      <c r="G346" s="40"/>
      <c r="H346" s="63">
        <v>-458600</v>
      </c>
      <c r="I346" s="64" t="s">
        <v>268</v>
      </c>
      <c r="J346" s="65" t="s">
        <v>280</v>
      </c>
      <c r="K346" s="66"/>
      <c r="L346" s="1" t="e">
        <f t="shared" si="15"/>
        <v>#VALUE!</v>
      </c>
      <c r="M346" s="75" t="e">
        <f t="shared" si="16"/>
        <v>#VALUE!</v>
      </c>
    </row>
    <row r="347" spans="1:13" s="54" customFormat="1" ht="31.8" x14ac:dyDescent="0.3">
      <c r="A347" s="47"/>
      <c r="B347" s="61" t="s">
        <v>376</v>
      </c>
      <c r="C347" s="62" t="s">
        <v>262</v>
      </c>
      <c r="D347" s="63">
        <v>13748093.199999999</v>
      </c>
      <c r="E347" s="63">
        <v>13748093.199999999</v>
      </c>
      <c r="F347" s="63">
        <v>852309.04</v>
      </c>
      <c r="G347" s="40">
        <f t="shared" si="17"/>
        <v>6.1994709200836668</v>
      </c>
      <c r="H347" s="63">
        <v>-12895784.16</v>
      </c>
      <c r="I347" s="64" t="s">
        <v>264</v>
      </c>
      <c r="J347" s="65" t="s">
        <v>265</v>
      </c>
      <c r="K347" s="66"/>
      <c r="L347" s="1">
        <f t="shared" si="15"/>
        <v>6.1994709200836668</v>
      </c>
      <c r="M347" s="75">
        <f t="shared" si="16"/>
        <v>0</v>
      </c>
    </row>
    <row r="348" spans="1:13" s="54" customFormat="1" ht="31.8" x14ac:dyDescent="0.3">
      <c r="A348" s="47"/>
      <c r="B348" s="61" t="s">
        <v>377</v>
      </c>
      <c r="C348" s="62" t="s">
        <v>262</v>
      </c>
      <c r="D348" s="63">
        <v>1210000</v>
      </c>
      <c r="E348" s="63">
        <v>1210000</v>
      </c>
      <c r="F348" s="63" t="s">
        <v>30</v>
      </c>
      <c r="G348" s="40"/>
      <c r="H348" s="63">
        <v>-1210000</v>
      </c>
      <c r="I348" s="64" t="s">
        <v>264</v>
      </c>
      <c r="J348" s="65" t="s">
        <v>265</v>
      </c>
      <c r="K348" s="66"/>
      <c r="L348" s="1" t="e">
        <f t="shared" si="15"/>
        <v>#VALUE!</v>
      </c>
      <c r="M348" s="75" t="e">
        <f t="shared" si="16"/>
        <v>#VALUE!</v>
      </c>
    </row>
    <row r="349" spans="1:13" s="54" customFormat="1" ht="31.8" x14ac:dyDescent="0.3">
      <c r="A349" s="47"/>
      <c r="B349" s="61" t="s">
        <v>378</v>
      </c>
      <c r="C349" s="62" t="s">
        <v>262</v>
      </c>
      <c r="D349" s="63">
        <v>10905200</v>
      </c>
      <c r="E349" s="63">
        <v>10905200</v>
      </c>
      <c r="F349" s="63">
        <v>1836673.44</v>
      </c>
      <c r="G349" s="40">
        <f t="shared" si="17"/>
        <v>16.842180244287128</v>
      </c>
      <c r="H349" s="63">
        <v>-9068526.5600000005</v>
      </c>
      <c r="I349" s="64" t="s">
        <v>264</v>
      </c>
      <c r="J349" s="65" t="s">
        <v>265</v>
      </c>
      <c r="K349" s="66"/>
      <c r="L349" s="1">
        <f t="shared" si="15"/>
        <v>16.842180244287128</v>
      </c>
      <c r="M349" s="75">
        <f t="shared" si="16"/>
        <v>0</v>
      </c>
    </row>
    <row r="350" spans="1:13" s="54" customFormat="1" ht="31.8" x14ac:dyDescent="0.3">
      <c r="A350" s="47"/>
      <c r="B350" s="61" t="s">
        <v>379</v>
      </c>
      <c r="C350" s="62" t="s">
        <v>262</v>
      </c>
      <c r="D350" s="63">
        <v>406000</v>
      </c>
      <c r="E350" s="63">
        <v>406000</v>
      </c>
      <c r="F350" s="63">
        <v>8137</v>
      </c>
      <c r="G350" s="40">
        <f t="shared" si="17"/>
        <v>2.0041871921182266</v>
      </c>
      <c r="H350" s="63">
        <v>-397863</v>
      </c>
      <c r="I350" s="64" t="s">
        <v>305</v>
      </c>
      <c r="J350" s="65" t="s">
        <v>306</v>
      </c>
      <c r="K350" s="66"/>
      <c r="L350" s="1">
        <f t="shared" si="15"/>
        <v>2.0041871921182266</v>
      </c>
      <c r="M350" s="75">
        <f t="shared" si="16"/>
        <v>0</v>
      </c>
    </row>
    <row r="351" spans="1:13" s="54" customFormat="1" ht="31.8" x14ac:dyDescent="0.3">
      <c r="A351" s="47"/>
      <c r="B351" s="61" t="s">
        <v>380</v>
      </c>
      <c r="C351" s="62" t="s">
        <v>262</v>
      </c>
      <c r="D351" s="63">
        <v>2850000</v>
      </c>
      <c r="E351" s="63">
        <v>2850000</v>
      </c>
      <c r="F351" s="63">
        <v>149908.93</v>
      </c>
      <c r="G351" s="40">
        <f t="shared" si="17"/>
        <v>5.2599624561403511</v>
      </c>
      <c r="H351" s="63">
        <v>-2700091.07</v>
      </c>
      <c r="I351" s="64" t="s">
        <v>305</v>
      </c>
      <c r="J351" s="65" t="s">
        <v>306</v>
      </c>
      <c r="K351" s="66"/>
      <c r="L351" s="1">
        <f t="shared" si="15"/>
        <v>5.2599624561403502</v>
      </c>
      <c r="M351" s="75">
        <f t="shared" si="16"/>
        <v>0</v>
      </c>
    </row>
    <row r="352" spans="1:13" s="54" customFormat="1" ht="31.8" x14ac:dyDescent="0.3">
      <c r="A352" s="47"/>
      <c r="B352" s="61" t="s">
        <v>381</v>
      </c>
      <c r="C352" s="62" t="s">
        <v>262</v>
      </c>
      <c r="D352" s="63">
        <v>1800000</v>
      </c>
      <c r="E352" s="63">
        <v>1800000</v>
      </c>
      <c r="F352" s="63">
        <v>290857</v>
      </c>
      <c r="G352" s="40">
        <f t="shared" si="17"/>
        <v>16.158722222222224</v>
      </c>
      <c r="H352" s="63">
        <v>-1509143</v>
      </c>
      <c r="I352" s="64" t="s">
        <v>305</v>
      </c>
      <c r="J352" s="65" t="s">
        <v>306</v>
      </c>
      <c r="K352" s="66"/>
      <c r="L352" s="1">
        <f t="shared" si="15"/>
        <v>16.15872222222222</v>
      </c>
      <c r="M352" s="75">
        <f t="shared" si="16"/>
        <v>0</v>
      </c>
    </row>
    <row r="353" spans="1:13" s="54" customFormat="1" ht="31.8" x14ac:dyDescent="0.3">
      <c r="A353" s="47"/>
      <c r="B353" s="61" t="s">
        <v>382</v>
      </c>
      <c r="C353" s="62" t="s">
        <v>262</v>
      </c>
      <c r="D353" s="63">
        <v>23098000</v>
      </c>
      <c r="E353" s="63">
        <v>23098000</v>
      </c>
      <c r="F353" s="63" t="s">
        <v>30</v>
      </c>
      <c r="G353" s="63" t="s">
        <v>30</v>
      </c>
      <c r="H353" s="63">
        <v>-23098000</v>
      </c>
      <c r="I353" s="64" t="s">
        <v>264</v>
      </c>
      <c r="J353" s="65" t="s">
        <v>265</v>
      </c>
      <c r="K353" s="66"/>
      <c r="L353" s="1" t="e">
        <f t="shared" si="15"/>
        <v>#VALUE!</v>
      </c>
      <c r="M353" s="75" t="e">
        <f t="shared" si="16"/>
        <v>#VALUE!</v>
      </c>
    </row>
    <row r="354" spans="1:13" s="54" customFormat="1" ht="33" customHeight="1" x14ac:dyDescent="0.3">
      <c r="A354" s="47"/>
      <c r="B354" s="48" t="s">
        <v>383</v>
      </c>
      <c r="C354" s="67">
        <v>450</v>
      </c>
      <c r="D354" s="63">
        <f>D12-D244</f>
        <v>-332039152.13000107</v>
      </c>
      <c r="E354" s="63"/>
      <c r="F354" s="63">
        <f>F12-F244</f>
        <v>-250731404.43000031</v>
      </c>
      <c r="G354" s="68" t="s">
        <v>27</v>
      </c>
      <c r="H354" s="69" t="s">
        <v>27</v>
      </c>
      <c r="I354" s="70" t="s">
        <v>27</v>
      </c>
      <c r="J354" s="71" t="s">
        <v>27</v>
      </c>
      <c r="K354" s="72"/>
    </row>
    <row r="355" spans="1:13" s="54" customFormat="1" ht="15" customHeight="1" x14ac:dyDescent="0.3">
      <c r="A355" s="72"/>
      <c r="B355" s="53" t="s">
        <v>384</v>
      </c>
      <c r="C355" s="53"/>
      <c r="D355" s="53"/>
      <c r="E355" s="53"/>
      <c r="F355" s="53"/>
      <c r="G355" s="53"/>
      <c r="H355" s="53"/>
      <c r="I355" s="53"/>
      <c r="J355" s="53"/>
      <c r="K355" s="53"/>
    </row>
    <row r="356" spans="1:13" s="54" customFormat="1" ht="15" customHeight="1" x14ac:dyDescent="0.3">
      <c r="A356" s="72"/>
      <c r="B356" s="53" t="s">
        <v>385</v>
      </c>
      <c r="C356" s="53"/>
      <c r="D356" s="53"/>
      <c r="E356" s="53"/>
      <c r="F356" s="53"/>
      <c r="G356" s="53"/>
      <c r="H356" s="53"/>
      <c r="I356" s="53"/>
      <c r="J356" s="53"/>
      <c r="K356" s="53"/>
    </row>
    <row r="357" spans="1:13" s="54" customFormat="1" ht="15" customHeight="1" x14ac:dyDescent="0.3">
      <c r="A357" s="72"/>
      <c r="B357" s="53" t="s">
        <v>386</v>
      </c>
      <c r="C357" s="53"/>
      <c r="D357" s="53"/>
      <c r="E357" s="53"/>
      <c r="F357" s="53"/>
      <c r="G357" s="53"/>
      <c r="H357" s="53"/>
      <c r="I357" s="53"/>
      <c r="J357" s="53"/>
      <c r="K357" s="53"/>
    </row>
    <row r="358" spans="1:13" ht="10.9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43"/>
    </row>
    <row r="359" spans="1:13" ht="12.6" hidden="1" customHeight="1" x14ac:dyDescent="0.3">
      <c r="A359" s="44"/>
      <c r="B359" s="44"/>
      <c r="C359" s="44"/>
      <c r="D359" s="44"/>
      <c r="E359" s="44"/>
      <c r="F359" s="44"/>
      <c r="G359" s="14"/>
      <c r="H359" s="14"/>
      <c r="I359" s="14"/>
      <c r="J359" s="14"/>
      <c r="K359" s="43"/>
    </row>
    <row r="360" spans="1:13" ht="25.65" customHeight="1" x14ac:dyDescent="0.3">
      <c r="A360" s="76" t="s">
        <v>387</v>
      </c>
      <c r="B360" s="77"/>
      <c r="C360" s="77"/>
      <c r="D360" s="77"/>
      <c r="E360" s="77"/>
      <c r="F360" s="77"/>
      <c r="G360" s="77"/>
      <c r="H360" s="77"/>
      <c r="I360" s="77"/>
      <c r="J360" s="77"/>
      <c r="K360" s="43"/>
    </row>
    <row r="361" spans="1:13" ht="12.9" customHeight="1" x14ac:dyDescent="0.3">
      <c r="A361" s="45"/>
      <c r="B361" s="45"/>
      <c r="C361" s="45"/>
      <c r="D361" s="45"/>
      <c r="E361" s="45"/>
      <c r="F361" s="45"/>
      <c r="G361" s="46"/>
      <c r="H361" s="46"/>
      <c r="I361" s="46"/>
      <c r="J361" s="46"/>
      <c r="K361" s="43"/>
    </row>
  </sheetData>
  <autoFilter ref="L11:M353"/>
  <mergeCells count="9">
    <mergeCell ref="A360:J360"/>
    <mergeCell ref="B5:J5"/>
    <mergeCell ref="B6:C6"/>
    <mergeCell ref="D6:J6"/>
    <mergeCell ref="C8:C10"/>
    <mergeCell ref="D8:D10"/>
    <mergeCell ref="F8:F10"/>
    <mergeCell ref="G8:H9"/>
    <mergeCell ref="I8:J9"/>
  </mergeCells>
  <pageMargins left="0.78740157480314965" right="0.39370078740157483" top="0.74803149606299213" bottom="0.74803149606299213" header="0.51181102362204722" footer="0.51181102362204722"/>
  <pageSetup paperSize="9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64M&lt;/Code&gt;&#10;  &lt;DocLink&gt;4416632&lt;/DocLink&gt;&#10;  &lt;DocName&gt;Отчет об исполнении бюджета&lt;/DocName&gt;&#10;  &lt;VariantName&gt;862_Орг=13026_Ф=0503164M_Период=март 2025 года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E32B52C-8D76-4337-AD10-A5FB537DBE9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Надежда Александровна</dc:creator>
  <cp:lastModifiedBy>Шампарова Дарья Вадимовна</cp:lastModifiedBy>
  <cp:lastPrinted>2025-05-16T09:40:04Z</cp:lastPrinted>
  <dcterms:created xsi:type="dcterms:W3CDTF">2025-04-28T07:41:27Z</dcterms:created>
  <dcterms:modified xsi:type="dcterms:W3CDTF">2025-05-16T09:55:28Z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</vt:lpwstr>
  </property>
  <property fmtid="{D5CDD505-2E9C-101B-9397-08002B2CF9AE}" pid="3" name="Название отчета">
    <vt:lpwstr>862_Орг=13026_Ф=0503164M_Период=март 2025 года(2).xlsx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SMARTSVODBD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kr13010_42</vt:lpwstr>
  </property>
  <property fmtid="{D5CDD505-2E9C-101B-9397-08002B2CF9AE}" pid="10" name="Шаблон">
    <vt:lpwstr>SV_0503164M_20210101_1.xlt</vt:lpwstr>
  </property>
  <property fmtid="{D5CDD505-2E9C-101B-9397-08002B2CF9AE}" pid="11" name="Локальная база">
    <vt:lpwstr>не используется</vt:lpwstr>
  </property>
</Properties>
</file>