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05" windowWidth="14805" windowHeight="8010"/>
  </bookViews>
  <sheets>
    <sheet name="Форма 3" sheetId="1" r:id="rId1"/>
  </sheets>
  <calcPr calcId="145621"/>
</workbook>
</file>

<file path=xl/calcChain.xml><?xml version="1.0" encoding="utf-8"?>
<calcChain xmlns="http://schemas.openxmlformats.org/spreadsheetml/2006/main">
  <c r="I72" i="1" l="1"/>
  <c r="I74" i="1"/>
  <c r="H74" i="1"/>
  <c r="H72" i="1" s="1"/>
  <c r="H71" i="1" s="1"/>
  <c r="H70" i="1" s="1"/>
  <c r="I43" i="1"/>
  <c r="I41" i="1" s="1"/>
  <c r="I40" i="1" s="1"/>
  <c r="I39" i="1" s="1"/>
  <c r="H43" i="1"/>
  <c r="H41" i="1" s="1"/>
  <c r="H40" i="1" s="1"/>
  <c r="H39" i="1" s="1"/>
  <c r="H17" i="1"/>
  <c r="H16" i="1" s="1"/>
  <c r="H15" i="1" s="1"/>
  <c r="I19" i="1"/>
  <c r="I84" i="1" s="1"/>
  <c r="H19" i="1"/>
  <c r="J72" i="1" l="1"/>
  <c r="J71" i="1" s="1"/>
  <c r="J70" i="1" s="1"/>
  <c r="J74" i="1"/>
  <c r="H84" i="1"/>
  <c r="I71" i="1"/>
  <c r="I70" i="1" s="1"/>
  <c r="I17" i="1"/>
  <c r="I16" i="1" s="1"/>
  <c r="I15" i="1" s="1"/>
  <c r="J43" i="1"/>
  <c r="J41" i="1" s="1"/>
  <c r="J40" i="1" s="1"/>
  <c r="J39" i="1" s="1"/>
  <c r="J19" i="1"/>
  <c r="J17" i="1" s="1"/>
  <c r="J16" i="1" s="1"/>
  <c r="J15" i="1" s="1"/>
  <c r="J84" i="1"/>
  <c r="I82" i="1" l="1"/>
  <c r="I81" i="1" s="1"/>
  <c r="I80" i="1" s="1"/>
  <c r="H82" i="1"/>
  <c r="H81" i="1" s="1"/>
  <c r="H80" i="1" s="1"/>
  <c r="J50" i="1"/>
  <c r="J36" i="1"/>
  <c r="J26" i="1"/>
  <c r="J8" i="1"/>
  <c r="O66" i="1"/>
  <c r="O67" i="1"/>
  <c r="O68" i="1"/>
  <c r="O69" i="1"/>
  <c r="O64" i="1"/>
  <c r="O65" i="1"/>
  <c r="O60" i="1"/>
  <c r="O61" i="1"/>
  <c r="O62" i="1"/>
  <c r="O63" i="1"/>
  <c r="O59" i="1"/>
  <c r="O57" i="1"/>
  <c r="O56" i="1"/>
  <c r="O52" i="1"/>
  <c r="O53" i="1"/>
  <c r="O54" i="1"/>
  <c r="O51" i="1"/>
  <c r="O38" i="1"/>
  <c r="O37" i="1"/>
  <c r="O28" i="1"/>
  <c r="O29" i="1"/>
  <c r="O30" i="1"/>
  <c r="O31" i="1"/>
  <c r="O27" i="1"/>
  <c r="O14" i="1"/>
  <c r="O10" i="1"/>
  <c r="O11" i="1"/>
  <c r="O9" i="1"/>
  <c r="O12" i="1"/>
  <c r="J82" i="1" l="1"/>
  <c r="J81" i="1" s="1"/>
  <c r="J80" i="1" s="1"/>
</calcChain>
</file>

<file path=xl/sharedStrings.xml><?xml version="1.0" encoding="utf-8"?>
<sst xmlns="http://schemas.openxmlformats.org/spreadsheetml/2006/main" count="246" uniqueCount="135">
  <si>
    <t>Код аналитической программной классификации</t>
  </si>
  <si>
    <t>Наименование подпрограммы, основного мероприятия, мероприятия</t>
  </si>
  <si>
    <t>плановый</t>
  </si>
  <si>
    <t>Срок выполнения</t>
  </si>
  <si>
    <t>Расходы, тыс. рублей</t>
  </si>
  <si>
    <t>наименование показателя ожидаемого непосредственного результата</t>
  </si>
  <si>
    <t>Достижение ожидаемого непосредственного результата</t>
  </si>
  <si>
    <t>Причины невыполнения мероприятия, недостижения ожидаемого непосредственного результата</t>
  </si>
  <si>
    <t>МП</t>
  </si>
  <si>
    <t>Пп</t>
  </si>
  <si>
    <t>ОМ М</t>
  </si>
  <si>
    <t>фактический</t>
  </si>
  <si>
    <t>оценка расходов согласно муниципальной программе на отчетную дату</t>
  </si>
  <si>
    <t>ед. изм.</t>
  </si>
  <si>
    <t>факт</t>
  </si>
  <si>
    <t>Всего</t>
  </si>
  <si>
    <t>бюджет муниципального образования "Город Ижевск"</t>
  </si>
  <si>
    <t>в том числе:</t>
  </si>
  <si>
    <t>- собственные средства бюджета муниципального образования "Город Ижевск"</t>
  </si>
  <si>
    <t>- субсидии из бюджета Российской Федерации</t>
  </si>
  <si>
    <t>- субсидии из бюджета Удмуртской Республики</t>
  </si>
  <si>
    <t>- субвенции из бюджета Удмуртской Республики</t>
  </si>
  <si>
    <t>иные источники</t>
  </si>
  <si>
    <t>Итого по программе</t>
  </si>
  <si>
    <t>Форма 3. Отчет о выполнении программных мероприятий муниципальной программы</t>
  </si>
  <si>
    <t>фактические расходы на отчетную дату</t>
  </si>
  <si>
    <t xml:space="preserve">план </t>
  </si>
  <si>
    <t xml:space="preserve">% достижения </t>
  </si>
  <si>
    <t xml:space="preserve">Выполнено/не выполнено мероприятие </t>
  </si>
  <si>
    <t>01 00000</t>
  </si>
  <si>
    <t>Ответственный исполнитель подпрограммы, основного мероприятия, мероприятия</t>
  </si>
  <si>
    <t>Отношение фактических расходов к оценке расходов, %</t>
  </si>
  <si>
    <t>ед.</t>
  </si>
  <si>
    <t>Основное мероприятие 1: Организация работы в области охраны окружающей среды</t>
  </si>
  <si>
    <t>12</t>
  </si>
  <si>
    <t>Подпрограмма «Охрана окружающей среды»</t>
  </si>
  <si>
    <t>00 00000</t>
  </si>
  <si>
    <t>01 69996</t>
  </si>
  <si>
    <t>Мероприятия в области охраны окружающей среды, в том числе:</t>
  </si>
  <si>
    <t>УБ и ООС, Управление образования, Управление дошкольного образования и воспитания, Управление по культуре и туризму, Администрации районов города</t>
  </si>
  <si>
    <t>-санитарная обработка рекреационных зон от клещей и грызунов;</t>
  </si>
  <si>
    <t xml:space="preserve">- выдача порубочных билетов с компенсационным озеленением </t>
  </si>
  <si>
    <t>-доведение до населения экологической информации и норм экологического поведения и бытовой сфере через средства массовой информации;</t>
  </si>
  <si>
    <t>-техническая поддержка оборудования системы видеонаблюдения в местах образования несанкционированных свалок;</t>
  </si>
  <si>
    <t>-проведение мониторинга состояния окружающей среды на территории полигона ТБО по Сарапульскому тракту в соответствии с порядком, определенным проектом «Рекультивация полигона ТБО по Сарапульскому тракту»</t>
  </si>
  <si>
    <t>- проведение работ по комплексному экологическому обследованию территорий с целью отнесения к особо охраняемым природным территориям (ООПТ);</t>
  </si>
  <si>
    <t>Подпрограмма «Водное хозяйство»</t>
  </si>
  <si>
    <t>Основное мероприятие 1: Организация работы в области водохозяйственного комплекса</t>
  </si>
  <si>
    <t>01 62420</t>
  </si>
  <si>
    <t>Природоохранные мероприятия, в том числе:</t>
  </si>
  <si>
    <t>УБиООС</t>
  </si>
  <si>
    <t>Ремонт гидротехнических сооружений прудов</t>
  </si>
  <si>
    <t>Ремонт ограждающей дамбы по левому берегу р. Иж</t>
  </si>
  <si>
    <t>Отбор проб воды Ижевского водохранилища в районе Центрального городского пляжа и проведение лабораторного анализа</t>
  </si>
  <si>
    <t>Составление проектно-сметной документации на ремонт гидротехнических сооружений прудов</t>
  </si>
  <si>
    <t>Очистка входных оголовков гидротехнических сооружений прудов</t>
  </si>
  <si>
    <t>Ремонт аккумулирующей емкости на ограждающей дамбе</t>
  </si>
  <si>
    <t>Замена трансформаторов на насосной станции №3</t>
  </si>
  <si>
    <t>Приобретение резервных насосов</t>
  </si>
  <si>
    <t>Капитальный ремонт гидротехнических сооружений пруда на р. Игерманка в мкр. Старый Игерман г. Ижевска</t>
  </si>
  <si>
    <t>01 62430</t>
  </si>
  <si>
    <t>Пропуск весеннего половодья на ограждающей дамбе по левому берегу р. Иж</t>
  </si>
  <si>
    <t>Измерение расходов воды на реках Иж и Чернавка в период прохождения пика весеннего половодья в г. Ижевск</t>
  </si>
  <si>
    <t>Подпрограмма «Лесное хозяйство»</t>
  </si>
  <si>
    <t>Основное мероприятие 1: Организация работ по охране, защите, воспроизводству городских лесов</t>
  </si>
  <si>
    <t>01 69997</t>
  </si>
  <si>
    <t>Проведение работ по лесовосстановлению и уходу за лесами:</t>
  </si>
  <si>
    <t>Посадка лесных культур – ель, бороздная подготовка почвы плугом</t>
  </si>
  <si>
    <t>Посадка лесных культур – ель, посадка ручная под меч Колесова</t>
  </si>
  <si>
    <t>Дополнительная посадка лесных культур - ель</t>
  </si>
  <si>
    <t>Агротехнический уход за лесными культурами.</t>
  </si>
  <si>
    <t>Проведение работ по уходу за лесами:</t>
  </si>
  <si>
    <t xml:space="preserve">Отвод лесосек под осветление и проведение осветления </t>
  </si>
  <si>
    <t>Отвод лесосек под прочистки  проведение прочисток</t>
  </si>
  <si>
    <t>Противопожарное обустройство городских лесов и проведение лесохозяйственных мероприятий:</t>
  </si>
  <si>
    <t>Ремонт дорог противопожарного назначения</t>
  </si>
  <si>
    <t>Устройство (в том числе с вырубкой деревьев) и обновление минерализованных полос</t>
  </si>
  <si>
    <t>Изготовление, ремонта  и установка аншлагов (щитов наглядной агитации) на противопожарную и природоохранную темы</t>
  </si>
  <si>
    <t>Изготовление, установка и ремонт шлагбаумов</t>
  </si>
  <si>
    <t xml:space="preserve">Устройство и ремонт мест для отдыха </t>
  </si>
  <si>
    <t>Установка, ремонт квартальных столбов</t>
  </si>
  <si>
    <t>Проведение санитарно-оздоровительных мероприятий вокруг населенных пунктов, оздоровительных учреждений, садоводческих и дачных товариществ, и в защитных придорожных полосах (уборка сухостойных, ветровальных, буреломных и валежных деревьев).</t>
  </si>
  <si>
    <t>Расчистка и разрубка квартальных просек</t>
  </si>
  <si>
    <t xml:space="preserve">Не допущение и выявление нарушений лесного законодательства </t>
  </si>
  <si>
    <t xml:space="preserve">Проведение   мероприятий по муниципальному лесному контролю в соответствии с планом проверок </t>
  </si>
  <si>
    <t>Использование городских лесов в рамках муниципального – частного партнерства</t>
  </si>
  <si>
    <t>Площадь санитарной обработки рекреационных зон от клещей и грызунов</t>
  </si>
  <si>
    <t>га</t>
  </si>
  <si>
    <t>Объем средств поступивший в бюджет города по возмещению вреда от повреждения или уничтожения зеленых насаждений</t>
  </si>
  <si>
    <t>тыс.руб</t>
  </si>
  <si>
    <t xml:space="preserve">Количество информационных мероприятий по вопросам экологии, охраны окружающей среды и природопользованию </t>
  </si>
  <si>
    <t>Снижение количества несанкционированных свалок, навалов твердых коммунальных отходов, размещенных на  землях общего пользования, бесхозяйных территорий  МО «Город Ижевск»</t>
  </si>
  <si>
    <t>Не превышение значений показателей концентрации загрязняющих веществ в атмосферном воздухе в границе санитарно-защитной зоны полигона, загрязняющих веществ в поверхностных сточных водах и почве значениям предельно-допустимых концентраций</t>
  </si>
  <si>
    <t>ПДК</t>
  </si>
  <si>
    <t>Количество выявленных территорий и проведенных комплексных экологических исследований с целью отнесения их к ООПТ местного значения для  сохранения естественных природных ландшафтов</t>
  </si>
  <si>
    <t>Количество отремонтированных ГТС</t>
  </si>
  <si>
    <t>шт</t>
  </si>
  <si>
    <t>Протяженность отремонтированной  ограждающей дамбы</t>
  </si>
  <si>
    <t>п.м</t>
  </si>
  <si>
    <t>Количество отборов проб воды</t>
  </si>
  <si>
    <t>Количество включенных объектов в Государственную программу УР «Окружающая среда и природные ресурсы»</t>
  </si>
  <si>
    <t>Количество очищенных входных оголовков ГТС</t>
  </si>
  <si>
    <t>Количество ремонтов аккумулирующей емкости на ограждающей дамбе</t>
  </si>
  <si>
    <t>Количество заменённых трансформаторов на насосной станции №3</t>
  </si>
  <si>
    <t>Количество приобретенных резервных насосов</t>
  </si>
  <si>
    <t>Количество восстановленных  ГТС для использования прудов в целях рекреации и как источник противопожарного водоснабжения</t>
  </si>
  <si>
    <t>Площадь предотвращённого затопления территории Первомайского района</t>
  </si>
  <si>
    <t>Количество проведённых измерений расходов воды</t>
  </si>
  <si>
    <t>шт.</t>
  </si>
  <si>
    <t>Площадь подготовленной почвы под посадку лесных культур – бороздная подготовка почвы плугом</t>
  </si>
  <si>
    <t>Площадь посаженых лесных культур – посадка ручная под меч Колесова</t>
  </si>
  <si>
    <t xml:space="preserve">Площадь дополненная посадкой лесных культур </t>
  </si>
  <si>
    <t>Площадь проведения агротехнического ухода за лесными культурами.</t>
  </si>
  <si>
    <t>Площадь проведения отвода лесосек под осветление</t>
  </si>
  <si>
    <t>Площадь проведения отвода лесосек под прочистки.</t>
  </si>
  <si>
    <t>Протяженность отремонтированных  дорог противопожарного назначения</t>
  </si>
  <si>
    <t>км</t>
  </si>
  <si>
    <t>Протяженность устроенных (в том числе с вырубкой деревьев) и проведённых обновлений минерализованных полос</t>
  </si>
  <si>
    <t>Количество изготовленных, отремонтированных и установленных аншлагов (щитов наглядной агитации) на противопожарную и природоохранную темы</t>
  </si>
  <si>
    <t>Количество изготовленных, установленных и отремонтированных шлагбаумов</t>
  </si>
  <si>
    <t xml:space="preserve">Количество установленных и отремонтированных мест для отдыха </t>
  </si>
  <si>
    <t>Количество установленных и отремонтированных квартальных столбов</t>
  </si>
  <si>
    <t>Площадь проведённых санитарно-оздоровительных мероприятий вокруг населенных пунктов, оздоровительных учреждений, садоводческих и дачных товариществ, и в защитных придорожных полосах (уборка сухостойных, ветровальных, буреломных и валежных деревьев).</t>
  </si>
  <si>
    <t>куб.м.</t>
  </si>
  <si>
    <t>Протяженность расчищенных и разрубленных квартальных просек</t>
  </si>
  <si>
    <t xml:space="preserve">Количество проведённых патрулирований в городских лесах за соблюдением лесного законодательства  </t>
  </si>
  <si>
    <t>Количество проведенных проверок,  по  выявлению нарушений лесного законодательства на арендованных участках городских лесов</t>
  </si>
  <si>
    <t>Площадь с созданными условиями для передачи городских лесов в аренду на площади га, с нарастающим итогом</t>
  </si>
  <si>
    <t>Мероприятия по предупреждению негативного воздействия вод, в том числе:</t>
  </si>
  <si>
    <t>Итого по подпрограмме</t>
  </si>
  <si>
    <t>Не выполнено</t>
  </si>
  <si>
    <t>Выполнено</t>
  </si>
  <si>
    <t>Отсутствие финансирования</t>
  </si>
  <si>
    <t>По факту выполненных работ в соответствии с заключенными муниципальными контрактами.</t>
  </si>
  <si>
    <t>Недостаточное 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</si>
</sst>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" fontId="6" fillId="2" borderId="4">
      <alignment horizontal="right" vertical="top" shrinkToFit="1"/>
    </xf>
    <xf numFmtId="0" fontId="6" fillId="0" borderId="4">
      <alignment vertical="top" wrapText="1"/>
    </xf>
    <xf numFmtId="1" fontId="7" fillId="0" borderId="4">
      <alignment horizontal="center" vertical="top" shrinkToFit="1"/>
    </xf>
    <xf numFmtId="0" fontId="6" fillId="0" borderId="4">
      <alignment vertical="top" wrapText="1"/>
    </xf>
    <xf numFmtId="1" fontId="7" fillId="0" borderId="4">
      <alignment horizontal="center" vertical="top" shrinkToFit="1"/>
    </xf>
  </cellStyleXfs>
  <cellXfs count="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justify" vertical="center" wrapText="1"/>
    </xf>
    <xf numFmtId="0" fontId="3" fillId="3" borderId="0" xfId="0" applyFont="1" applyFill="1"/>
    <xf numFmtId="0" fontId="0" fillId="3" borderId="0" xfId="0" applyFill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vertical="top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2" fontId="4" fillId="0" borderId="3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8">
    <cellStyle name="xl26" xfId="5"/>
    <cellStyle name="xl31" xfId="6"/>
    <cellStyle name="xl33" xfId="7"/>
    <cellStyle name="xl61" xfId="4"/>
    <cellStyle name="xl64" xfId="3"/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zoomScale="70" zoomScaleNormal="70" workbookViewId="0">
      <selection activeCell="L8" sqref="L8"/>
    </sheetView>
  </sheetViews>
  <sheetFormatPr defaultRowHeight="15" x14ac:dyDescent="0.25"/>
  <cols>
    <col min="1" max="3" width="9.28515625" bestFit="1" customWidth="1"/>
    <col min="4" max="4" width="20.140625" customWidth="1"/>
    <col min="5" max="5" width="11.42578125" customWidth="1"/>
    <col min="6" max="6" width="9.28515625" bestFit="1" customWidth="1"/>
    <col min="7" max="7" width="9.140625" customWidth="1"/>
    <col min="8" max="8" width="12.7109375" bestFit="1" customWidth="1"/>
    <col min="9" max="9" width="13.140625" customWidth="1"/>
    <col min="10" max="10" width="12.7109375" bestFit="1" customWidth="1"/>
    <col min="11" max="11" width="25.140625" customWidth="1"/>
    <col min="12" max="12" width="9.28515625" bestFit="1" customWidth="1"/>
    <col min="13" max="13" width="9.28515625" style="20" bestFit="1" customWidth="1"/>
    <col min="14" max="14" width="11.7109375" style="20" bestFit="1" customWidth="1"/>
    <col min="15" max="15" width="9.7109375" style="20" bestFit="1" customWidth="1"/>
    <col min="16" max="16" width="13" style="20" customWidth="1"/>
    <col min="17" max="17" width="22" style="20" customWidth="1"/>
  </cols>
  <sheetData>
    <row r="1" spans="1:17" ht="15.75" x14ac:dyDescent="0.25">
      <c r="A1" s="42" t="s">
        <v>24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7" ht="15.75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9"/>
      <c r="N2" s="19"/>
      <c r="O2" s="19"/>
      <c r="P2" s="19"/>
      <c r="Q2" s="19"/>
    </row>
    <row r="3" spans="1:17" ht="50.25" customHeight="1" x14ac:dyDescent="0.25">
      <c r="A3" s="45" t="s">
        <v>0</v>
      </c>
      <c r="B3" s="45"/>
      <c r="C3" s="45"/>
      <c r="D3" s="45" t="s">
        <v>1</v>
      </c>
      <c r="E3" s="45" t="s">
        <v>30</v>
      </c>
      <c r="F3" s="43" t="s">
        <v>3</v>
      </c>
      <c r="G3" s="43"/>
      <c r="H3" s="43" t="s">
        <v>4</v>
      </c>
      <c r="I3" s="43"/>
      <c r="J3" s="43" t="s">
        <v>31</v>
      </c>
      <c r="K3" s="43" t="s">
        <v>6</v>
      </c>
      <c r="L3" s="43"/>
      <c r="M3" s="43"/>
      <c r="N3" s="43"/>
      <c r="O3" s="43"/>
      <c r="P3" s="46" t="s">
        <v>28</v>
      </c>
      <c r="Q3" s="46" t="s">
        <v>7</v>
      </c>
    </row>
    <row r="4" spans="1:17" ht="168.75" customHeight="1" x14ac:dyDescent="0.25">
      <c r="A4" s="9" t="s">
        <v>8</v>
      </c>
      <c r="B4" s="9" t="s">
        <v>9</v>
      </c>
      <c r="C4" s="9" t="s">
        <v>10</v>
      </c>
      <c r="D4" s="45"/>
      <c r="E4" s="45"/>
      <c r="F4" s="10" t="s">
        <v>2</v>
      </c>
      <c r="G4" s="10" t="s">
        <v>11</v>
      </c>
      <c r="H4" s="10" t="s">
        <v>12</v>
      </c>
      <c r="I4" s="9" t="s">
        <v>25</v>
      </c>
      <c r="J4" s="43"/>
      <c r="K4" s="9" t="s">
        <v>5</v>
      </c>
      <c r="L4" s="10" t="s">
        <v>13</v>
      </c>
      <c r="M4" s="13" t="s">
        <v>26</v>
      </c>
      <c r="N4" s="38" t="s">
        <v>14</v>
      </c>
      <c r="O4" s="13" t="s">
        <v>27</v>
      </c>
      <c r="P4" s="46"/>
      <c r="Q4" s="46"/>
    </row>
    <row r="5" spans="1:17" ht="15.75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13">
        <v>13</v>
      </c>
      <c r="N5" s="13">
        <v>14</v>
      </c>
      <c r="O5" s="13">
        <v>15</v>
      </c>
      <c r="P5" s="13">
        <v>16</v>
      </c>
      <c r="Q5" s="13">
        <v>17</v>
      </c>
    </row>
    <row r="6" spans="1:17" ht="31.5" x14ac:dyDescent="0.25">
      <c r="A6" s="5">
        <v>12</v>
      </c>
      <c r="B6" s="5">
        <v>1</v>
      </c>
      <c r="C6" s="5" t="s">
        <v>36</v>
      </c>
      <c r="D6" s="40" t="s">
        <v>35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1:17" s="1" customFormat="1" ht="29.25" customHeight="1" x14ac:dyDescent="0.25">
      <c r="A7" s="4" t="s">
        <v>34</v>
      </c>
      <c r="B7" s="5">
        <v>1</v>
      </c>
      <c r="C7" s="4" t="s">
        <v>29</v>
      </c>
      <c r="D7" s="40" t="s">
        <v>33</v>
      </c>
      <c r="E7" s="40"/>
      <c r="F7" s="40"/>
      <c r="G7" s="40"/>
      <c r="H7" s="44"/>
      <c r="I7" s="40"/>
      <c r="J7" s="40"/>
      <c r="K7" s="40"/>
      <c r="L7" s="40"/>
      <c r="M7" s="40"/>
      <c r="N7" s="40"/>
      <c r="O7" s="40"/>
      <c r="P7" s="40"/>
      <c r="Q7" s="40"/>
    </row>
    <row r="8" spans="1:17" ht="84" customHeight="1" x14ac:dyDescent="0.25">
      <c r="A8" s="9">
        <v>12</v>
      </c>
      <c r="B8" s="9">
        <v>1</v>
      </c>
      <c r="C8" s="6" t="s">
        <v>37</v>
      </c>
      <c r="D8" s="11" t="s">
        <v>38</v>
      </c>
      <c r="E8" s="58" t="s">
        <v>39</v>
      </c>
      <c r="F8" s="52">
        <v>2020</v>
      </c>
      <c r="G8" s="52">
        <v>2020</v>
      </c>
      <c r="H8" s="55">
        <v>1721</v>
      </c>
      <c r="I8" s="50">
        <v>1609.16</v>
      </c>
      <c r="J8" s="50">
        <f>I8/H8*100</f>
        <v>93.501452643811746</v>
      </c>
      <c r="K8" s="11"/>
      <c r="L8" s="9"/>
      <c r="M8" s="13"/>
      <c r="N8" s="13"/>
      <c r="O8" s="13"/>
      <c r="P8" s="12"/>
      <c r="Q8" s="12"/>
    </row>
    <row r="9" spans="1:17" ht="104.25" customHeight="1" x14ac:dyDescent="0.25">
      <c r="A9" s="9"/>
      <c r="B9" s="9"/>
      <c r="C9" s="6"/>
      <c r="D9" s="15" t="s">
        <v>40</v>
      </c>
      <c r="E9" s="58"/>
      <c r="F9" s="53"/>
      <c r="G9" s="53"/>
      <c r="H9" s="55"/>
      <c r="I9" s="51"/>
      <c r="J9" s="51"/>
      <c r="K9" s="11" t="s">
        <v>86</v>
      </c>
      <c r="L9" s="9" t="s">
        <v>87</v>
      </c>
      <c r="M9" s="13">
        <v>635</v>
      </c>
      <c r="N9" s="13">
        <v>633.91999999999996</v>
      </c>
      <c r="O9" s="27">
        <f>N9/M9*100</f>
        <v>99.829921259842507</v>
      </c>
      <c r="P9" s="12" t="s">
        <v>130</v>
      </c>
      <c r="Q9" s="12" t="s">
        <v>133</v>
      </c>
    </row>
    <row r="10" spans="1:17" ht="106.5" customHeight="1" x14ac:dyDescent="0.25">
      <c r="A10" s="9"/>
      <c r="B10" s="9"/>
      <c r="C10" s="6"/>
      <c r="D10" s="11" t="s">
        <v>41</v>
      </c>
      <c r="E10" s="58"/>
      <c r="F10" s="53"/>
      <c r="G10" s="53"/>
      <c r="H10" s="55"/>
      <c r="I10" s="51"/>
      <c r="J10" s="51"/>
      <c r="K10" s="11" t="s">
        <v>88</v>
      </c>
      <c r="L10" s="11" t="s">
        <v>89</v>
      </c>
      <c r="M10" s="27">
        <v>8500</v>
      </c>
      <c r="N10" s="27">
        <v>13491.49</v>
      </c>
      <c r="O10" s="27">
        <f t="shared" ref="O10:O11" si="0">N10/M10*100</f>
        <v>158.72341176470587</v>
      </c>
      <c r="P10" s="12" t="s">
        <v>131</v>
      </c>
      <c r="Q10" s="12"/>
    </row>
    <row r="11" spans="1:17" ht="171" customHeight="1" x14ac:dyDescent="0.25">
      <c r="A11" s="9"/>
      <c r="B11" s="9"/>
      <c r="C11" s="6"/>
      <c r="D11" s="11" t="s">
        <v>42</v>
      </c>
      <c r="E11" s="58"/>
      <c r="F11" s="53"/>
      <c r="G11" s="53"/>
      <c r="H11" s="55"/>
      <c r="I11" s="51"/>
      <c r="J11" s="51"/>
      <c r="K11" s="11" t="s">
        <v>90</v>
      </c>
      <c r="L11" s="9" t="s">
        <v>32</v>
      </c>
      <c r="M11" s="13">
        <v>35</v>
      </c>
      <c r="N11" s="13">
        <v>35</v>
      </c>
      <c r="O11" s="13">
        <f t="shared" si="0"/>
        <v>100</v>
      </c>
      <c r="P11" s="12" t="s">
        <v>131</v>
      </c>
      <c r="Q11" s="12"/>
    </row>
    <row r="12" spans="1:17" ht="156.75" customHeight="1" x14ac:dyDescent="0.25">
      <c r="A12" s="9"/>
      <c r="B12" s="9"/>
      <c r="C12" s="6"/>
      <c r="D12" s="11" t="s">
        <v>43</v>
      </c>
      <c r="E12" s="58"/>
      <c r="F12" s="53"/>
      <c r="G12" s="53"/>
      <c r="H12" s="55"/>
      <c r="I12" s="51"/>
      <c r="J12" s="51"/>
      <c r="K12" s="12" t="s">
        <v>91</v>
      </c>
      <c r="L12" s="9" t="s">
        <v>32</v>
      </c>
      <c r="M12" s="13">
        <v>52</v>
      </c>
      <c r="N12" s="13">
        <v>52</v>
      </c>
      <c r="O12" s="13">
        <f>((M12-N12)/M12)*100+100</f>
        <v>100</v>
      </c>
      <c r="P12" s="12" t="s">
        <v>131</v>
      </c>
      <c r="Q12" s="12"/>
    </row>
    <row r="13" spans="1:17" ht="279" customHeight="1" x14ac:dyDescent="0.25">
      <c r="A13" s="9"/>
      <c r="B13" s="9"/>
      <c r="C13" s="6"/>
      <c r="D13" s="11" t="s">
        <v>44</v>
      </c>
      <c r="E13" s="58"/>
      <c r="F13" s="53"/>
      <c r="G13" s="53"/>
      <c r="H13" s="55"/>
      <c r="I13" s="51"/>
      <c r="J13" s="51"/>
      <c r="K13" s="11" t="s">
        <v>92</v>
      </c>
      <c r="L13" s="9" t="s">
        <v>93</v>
      </c>
      <c r="M13" s="13" t="s">
        <v>93</v>
      </c>
      <c r="N13" s="13" t="s">
        <v>93</v>
      </c>
      <c r="O13" s="13">
        <v>100</v>
      </c>
      <c r="P13" s="12" t="s">
        <v>131</v>
      </c>
      <c r="Q13" s="12"/>
    </row>
    <row r="14" spans="1:17" ht="186.75" customHeight="1" x14ac:dyDescent="0.25">
      <c r="A14" s="9"/>
      <c r="B14" s="9"/>
      <c r="C14" s="6"/>
      <c r="D14" s="11" t="s">
        <v>45</v>
      </c>
      <c r="E14" s="58"/>
      <c r="F14" s="54"/>
      <c r="G14" s="54"/>
      <c r="H14" s="55"/>
      <c r="I14" s="56"/>
      <c r="J14" s="56"/>
      <c r="K14" s="11" t="s">
        <v>94</v>
      </c>
      <c r="L14" s="9" t="s">
        <v>32</v>
      </c>
      <c r="M14" s="13">
        <v>1</v>
      </c>
      <c r="N14" s="13">
        <v>1</v>
      </c>
      <c r="O14" s="13">
        <f>N14/M14*100</f>
        <v>100</v>
      </c>
      <c r="P14" s="12" t="s">
        <v>131</v>
      </c>
      <c r="Q14" s="12"/>
    </row>
    <row r="15" spans="1:17" ht="13.5" customHeight="1" x14ac:dyDescent="0.25">
      <c r="A15" s="49" t="s">
        <v>129</v>
      </c>
      <c r="B15" s="49"/>
      <c r="C15" s="49"/>
      <c r="D15" s="49"/>
      <c r="E15" s="49"/>
      <c r="F15" s="49"/>
      <c r="G15" s="49"/>
      <c r="H15" s="35">
        <f>H16</f>
        <v>1721</v>
      </c>
      <c r="I15" s="35">
        <f t="shared" ref="I15:J15" si="1">I16</f>
        <v>1609.16</v>
      </c>
      <c r="J15" s="35">
        <f t="shared" si="1"/>
        <v>93.501452643811746</v>
      </c>
      <c r="K15" s="11"/>
      <c r="L15" s="32"/>
      <c r="M15" s="13"/>
      <c r="N15" s="13"/>
      <c r="O15" s="13"/>
      <c r="P15" s="12"/>
      <c r="Q15" s="12"/>
    </row>
    <row r="16" spans="1:17" ht="15" customHeight="1" x14ac:dyDescent="0.25">
      <c r="A16" s="41" t="s">
        <v>15</v>
      </c>
      <c r="B16" s="41"/>
      <c r="C16" s="41"/>
      <c r="D16" s="41"/>
      <c r="E16" s="41"/>
      <c r="F16" s="41"/>
      <c r="G16" s="41"/>
      <c r="H16" s="29">
        <f>H17</f>
        <v>1721</v>
      </c>
      <c r="I16" s="29">
        <f t="shared" ref="I16:J16" si="2">I17</f>
        <v>1609.16</v>
      </c>
      <c r="J16" s="29">
        <f t="shared" si="2"/>
        <v>93.501452643811746</v>
      </c>
      <c r="K16" s="11"/>
      <c r="L16" s="32"/>
      <c r="M16" s="13"/>
      <c r="N16" s="13"/>
      <c r="O16" s="13"/>
      <c r="P16" s="12"/>
      <c r="Q16" s="12"/>
    </row>
    <row r="17" spans="1:22" ht="16.5" customHeight="1" x14ac:dyDescent="0.25">
      <c r="A17" s="41" t="s">
        <v>16</v>
      </c>
      <c r="B17" s="41"/>
      <c r="C17" s="41"/>
      <c r="D17" s="41"/>
      <c r="E17" s="41"/>
      <c r="F17" s="41"/>
      <c r="G17" s="41"/>
      <c r="H17" s="29">
        <f>H19</f>
        <v>1721</v>
      </c>
      <c r="I17" s="29">
        <f t="shared" ref="I17:J17" si="3">I19</f>
        <v>1609.16</v>
      </c>
      <c r="J17" s="29">
        <f t="shared" si="3"/>
        <v>93.501452643811746</v>
      </c>
      <c r="K17" s="11"/>
      <c r="L17" s="32"/>
      <c r="M17" s="13"/>
      <c r="N17" s="13"/>
      <c r="O17" s="13"/>
      <c r="P17" s="12"/>
      <c r="Q17" s="12"/>
    </row>
    <row r="18" spans="1:22" ht="21.75" customHeight="1" x14ac:dyDescent="0.25">
      <c r="A18" s="41" t="s">
        <v>17</v>
      </c>
      <c r="B18" s="41"/>
      <c r="C18" s="41"/>
      <c r="D18" s="41"/>
      <c r="E18" s="41"/>
      <c r="F18" s="41"/>
      <c r="G18" s="41"/>
      <c r="H18" s="29"/>
      <c r="I18" s="30"/>
      <c r="J18" s="30"/>
      <c r="K18" s="11"/>
      <c r="L18" s="32"/>
      <c r="M18" s="13"/>
      <c r="N18" s="13"/>
      <c r="O18" s="13"/>
      <c r="P18" s="12"/>
      <c r="Q18" s="12"/>
    </row>
    <row r="19" spans="1:22" ht="29.25" customHeight="1" x14ac:dyDescent="0.25">
      <c r="A19" s="41" t="s">
        <v>18</v>
      </c>
      <c r="B19" s="41"/>
      <c r="C19" s="41"/>
      <c r="D19" s="41"/>
      <c r="E19" s="41"/>
      <c r="F19" s="41"/>
      <c r="G19" s="41"/>
      <c r="H19" s="29">
        <f>H8</f>
        <v>1721</v>
      </c>
      <c r="I19" s="29">
        <f t="shared" ref="I19" si="4">I8</f>
        <v>1609.16</v>
      </c>
      <c r="J19" s="29">
        <f>I19/H19*100</f>
        <v>93.501452643811746</v>
      </c>
      <c r="K19" s="11"/>
      <c r="L19" s="32"/>
      <c r="M19" s="13"/>
      <c r="N19" s="13"/>
      <c r="O19" s="13"/>
      <c r="P19" s="12"/>
      <c r="Q19" s="12"/>
    </row>
    <row r="20" spans="1:22" ht="21.75" customHeight="1" x14ac:dyDescent="0.25">
      <c r="A20" s="41" t="s">
        <v>19</v>
      </c>
      <c r="B20" s="41"/>
      <c r="C20" s="41"/>
      <c r="D20" s="41"/>
      <c r="E20" s="41"/>
      <c r="F20" s="41"/>
      <c r="G20" s="41"/>
      <c r="H20" s="29"/>
      <c r="I20" s="30"/>
      <c r="J20" s="30"/>
      <c r="K20" s="11"/>
      <c r="L20" s="32"/>
      <c r="M20" s="13"/>
      <c r="N20" s="13"/>
      <c r="O20" s="13"/>
      <c r="P20" s="12"/>
      <c r="Q20" s="12"/>
    </row>
    <row r="21" spans="1:22" ht="21.75" customHeight="1" x14ac:dyDescent="0.25">
      <c r="A21" s="41" t="s">
        <v>20</v>
      </c>
      <c r="B21" s="41"/>
      <c r="C21" s="41"/>
      <c r="D21" s="41"/>
      <c r="E21" s="41"/>
      <c r="F21" s="41"/>
      <c r="G21" s="41"/>
      <c r="H21" s="29"/>
      <c r="I21" s="30"/>
      <c r="J21" s="30"/>
      <c r="K21" s="11"/>
      <c r="L21" s="32"/>
      <c r="M21" s="13"/>
      <c r="N21" s="13"/>
      <c r="O21" s="13"/>
      <c r="P21" s="12"/>
      <c r="Q21" s="12"/>
    </row>
    <row r="22" spans="1:22" ht="21.75" customHeight="1" x14ac:dyDescent="0.25">
      <c r="A22" s="41" t="s">
        <v>21</v>
      </c>
      <c r="B22" s="41"/>
      <c r="C22" s="41"/>
      <c r="D22" s="41"/>
      <c r="E22" s="41"/>
      <c r="F22" s="41"/>
      <c r="G22" s="41"/>
      <c r="H22" s="29"/>
      <c r="I22" s="30"/>
      <c r="J22" s="30"/>
      <c r="K22" s="11"/>
      <c r="L22" s="32"/>
      <c r="M22" s="13"/>
      <c r="N22" s="13"/>
      <c r="O22" s="13"/>
      <c r="P22" s="12"/>
      <c r="Q22" s="12"/>
    </row>
    <row r="23" spans="1:22" ht="19.5" customHeight="1" x14ac:dyDescent="0.25">
      <c r="A23" s="41" t="s">
        <v>22</v>
      </c>
      <c r="B23" s="41"/>
      <c r="C23" s="41"/>
      <c r="D23" s="41"/>
      <c r="E23" s="41"/>
      <c r="F23" s="41"/>
      <c r="G23" s="41"/>
      <c r="H23" s="29"/>
      <c r="I23" s="30"/>
      <c r="J23" s="30"/>
      <c r="K23" s="11"/>
      <c r="L23" s="32"/>
      <c r="M23" s="13"/>
      <c r="N23" s="13"/>
      <c r="O23" s="13"/>
      <c r="P23" s="12"/>
      <c r="Q23" s="12"/>
    </row>
    <row r="24" spans="1:22" ht="31.5" customHeight="1" x14ac:dyDescent="0.25">
      <c r="A24" s="4" t="s">
        <v>34</v>
      </c>
      <c r="B24" s="5">
        <v>2</v>
      </c>
      <c r="C24" s="4" t="s">
        <v>36</v>
      </c>
      <c r="D24" s="40" t="s">
        <v>46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2" ht="39.75" customHeight="1" x14ac:dyDescent="0.25">
      <c r="A25" s="4" t="s">
        <v>34</v>
      </c>
      <c r="B25" s="5">
        <v>2</v>
      </c>
      <c r="C25" s="4" t="s">
        <v>29</v>
      </c>
      <c r="D25" s="40" t="s">
        <v>47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14"/>
      <c r="S25" s="14"/>
      <c r="T25" s="14"/>
      <c r="U25" s="14"/>
      <c r="V25" s="14"/>
    </row>
    <row r="26" spans="1:22" ht="69.75" customHeight="1" x14ac:dyDescent="0.25">
      <c r="A26" s="9">
        <v>12</v>
      </c>
      <c r="B26" s="9">
        <v>2</v>
      </c>
      <c r="C26" s="6" t="s">
        <v>48</v>
      </c>
      <c r="D26" s="11" t="s">
        <v>49</v>
      </c>
      <c r="E26" s="23" t="s">
        <v>50</v>
      </c>
      <c r="F26" s="52">
        <v>2020</v>
      </c>
      <c r="G26" s="52">
        <v>2020</v>
      </c>
      <c r="H26" s="50">
        <v>450.7</v>
      </c>
      <c r="I26" s="52">
        <v>935.97</v>
      </c>
      <c r="J26" s="50">
        <f>I26/H26*100</f>
        <v>207.67029065897495</v>
      </c>
      <c r="K26" s="11"/>
      <c r="L26" s="9"/>
      <c r="M26" s="13"/>
      <c r="N26" s="13"/>
      <c r="O26" s="13"/>
      <c r="P26" s="12"/>
      <c r="Q26" s="12"/>
    </row>
    <row r="27" spans="1:22" ht="69.75" customHeight="1" x14ac:dyDescent="0.25">
      <c r="A27" s="9"/>
      <c r="B27" s="9"/>
      <c r="C27" s="6"/>
      <c r="D27" s="11" t="s">
        <v>51</v>
      </c>
      <c r="E27" s="9"/>
      <c r="F27" s="53"/>
      <c r="G27" s="53"/>
      <c r="H27" s="51"/>
      <c r="I27" s="53"/>
      <c r="J27" s="51"/>
      <c r="K27" s="11" t="s">
        <v>95</v>
      </c>
      <c r="L27" s="9" t="s">
        <v>96</v>
      </c>
      <c r="M27" s="13">
        <v>1</v>
      </c>
      <c r="N27" s="13">
        <v>0</v>
      </c>
      <c r="O27" s="13">
        <f>N27/M27*100</f>
        <v>0</v>
      </c>
      <c r="P27" s="12" t="s">
        <v>130</v>
      </c>
      <c r="Q27" s="12" t="s">
        <v>132</v>
      </c>
    </row>
    <row r="28" spans="1:22" ht="69.75" customHeight="1" x14ac:dyDescent="0.25">
      <c r="A28" s="9"/>
      <c r="B28" s="9"/>
      <c r="C28" s="6"/>
      <c r="D28" s="11" t="s">
        <v>52</v>
      </c>
      <c r="E28" s="9"/>
      <c r="F28" s="53"/>
      <c r="G28" s="53"/>
      <c r="H28" s="51"/>
      <c r="I28" s="53"/>
      <c r="J28" s="51"/>
      <c r="K28" s="11" t="s">
        <v>97</v>
      </c>
      <c r="L28" s="9" t="s">
        <v>98</v>
      </c>
      <c r="M28" s="13">
        <v>560</v>
      </c>
      <c r="N28" s="13">
        <v>0</v>
      </c>
      <c r="O28" s="13">
        <f t="shared" ref="O28:O31" si="5">N28/M28*100</f>
        <v>0</v>
      </c>
      <c r="P28" s="12" t="s">
        <v>130</v>
      </c>
      <c r="Q28" s="12" t="s">
        <v>132</v>
      </c>
    </row>
    <row r="29" spans="1:22" ht="145.5" customHeight="1" x14ac:dyDescent="0.25">
      <c r="A29" s="9"/>
      <c r="B29" s="9"/>
      <c r="C29" s="6"/>
      <c r="D29" s="11" t="s">
        <v>53</v>
      </c>
      <c r="E29" s="9"/>
      <c r="F29" s="53"/>
      <c r="G29" s="53"/>
      <c r="H29" s="51"/>
      <c r="I29" s="53"/>
      <c r="J29" s="51"/>
      <c r="K29" s="11" t="s">
        <v>99</v>
      </c>
      <c r="L29" s="9" t="s">
        <v>96</v>
      </c>
      <c r="M29" s="13">
        <v>18</v>
      </c>
      <c r="N29" s="13">
        <v>47</v>
      </c>
      <c r="O29" s="13">
        <f t="shared" si="5"/>
        <v>261.11111111111114</v>
      </c>
      <c r="P29" s="12" t="s">
        <v>131</v>
      </c>
      <c r="Q29" s="12"/>
    </row>
    <row r="30" spans="1:22" ht="108" customHeight="1" x14ac:dyDescent="0.25">
      <c r="A30" s="9"/>
      <c r="B30" s="9"/>
      <c r="C30" s="6"/>
      <c r="D30" s="11" t="s">
        <v>54</v>
      </c>
      <c r="E30" s="9"/>
      <c r="F30" s="53"/>
      <c r="G30" s="53"/>
      <c r="H30" s="51"/>
      <c r="I30" s="53"/>
      <c r="J30" s="51"/>
      <c r="K30" s="11" t="s">
        <v>100</v>
      </c>
      <c r="L30" s="9" t="s">
        <v>96</v>
      </c>
      <c r="M30" s="13">
        <v>1</v>
      </c>
      <c r="N30" s="13">
        <v>0</v>
      </c>
      <c r="O30" s="13">
        <f t="shared" si="5"/>
        <v>0</v>
      </c>
      <c r="P30" s="12" t="s">
        <v>130</v>
      </c>
      <c r="Q30" s="12"/>
    </row>
    <row r="31" spans="1:22" ht="85.5" customHeight="1" x14ac:dyDescent="0.25">
      <c r="A31" s="9"/>
      <c r="B31" s="9"/>
      <c r="C31" s="6"/>
      <c r="D31" s="11" t="s">
        <v>55</v>
      </c>
      <c r="E31" s="9"/>
      <c r="F31" s="53"/>
      <c r="G31" s="53"/>
      <c r="H31" s="51"/>
      <c r="I31" s="53"/>
      <c r="J31" s="51"/>
      <c r="K31" s="11" t="s">
        <v>101</v>
      </c>
      <c r="L31" s="9" t="s">
        <v>96</v>
      </c>
      <c r="M31" s="13">
        <v>8</v>
      </c>
      <c r="N31" s="13">
        <v>3</v>
      </c>
      <c r="O31" s="13">
        <f t="shared" si="5"/>
        <v>37.5</v>
      </c>
      <c r="P31" s="12" t="s">
        <v>130</v>
      </c>
      <c r="Q31" s="12" t="s">
        <v>132</v>
      </c>
    </row>
    <row r="32" spans="1:22" ht="78" customHeight="1" x14ac:dyDescent="0.25">
      <c r="A32" s="9"/>
      <c r="B32" s="9"/>
      <c r="C32" s="6"/>
      <c r="D32" s="11" t="s">
        <v>56</v>
      </c>
      <c r="E32" s="9"/>
      <c r="F32" s="53"/>
      <c r="G32" s="53"/>
      <c r="H32" s="51"/>
      <c r="I32" s="53"/>
      <c r="J32" s="51"/>
      <c r="K32" s="11" t="s">
        <v>102</v>
      </c>
      <c r="L32" s="9" t="s">
        <v>96</v>
      </c>
      <c r="M32" s="13">
        <v>0</v>
      </c>
      <c r="N32" s="13">
        <v>0</v>
      </c>
      <c r="O32" s="13">
        <v>0</v>
      </c>
      <c r="P32" s="12" t="s">
        <v>131</v>
      </c>
      <c r="Q32" s="12"/>
    </row>
    <row r="33" spans="1:17" ht="69.75" customHeight="1" x14ac:dyDescent="0.25">
      <c r="A33" s="9"/>
      <c r="B33" s="9"/>
      <c r="C33" s="6"/>
      <c r="D33" s="11" t="s">
        <v>57</v>
      </c>
      <c r="E33" s="9"/>
      <c r="F33" s="53"/>
      <c r="G33" s="53"/>
      <c r="H33" s="51"/>
      <c r="I33" s="53"/>
      <c r="J33" s="51"/>
      <c r="K33" s="11" t="s">
        <v>103</v>
      </c>
      <c r="L33" s="9" t="s">
        <v>96</v>
      </c>
      <c r="M33" s="13">
        <v>0</v>
      </c>
      <c r="N33" s="13">
        <v>0</v>
      </c>
      <c r="O33" s="13">
        <v>0</v>
      </c>
      <c r="P33" s="12" t="s">
        <v>131</v>
      </c>
      <c r="Q33" s="12"/>
    </row>
    <row r="34" spans="1:17" ht="54.75" customHeight="1" x14ac:dyDescent="0.25">
      <c r="A34" s="9"/>
      <c r="B34" s="9"/>
      <c r="C34" s="6"/>
      <c r="D34" s="11" t="s">
        <v>58</v>
      </c>
      <c r="E34" s="9"/>
      <c r="F34" s="53"/>
      <c r="G34" s="53"/>
      <c r="H34" s="51"/>
      <c r="I34" s="53"/>
      <c r="J34" s="51"/>
      <c r="K34" s="11" t="s">
        <v>104</v>
      </c>
      <c r="L34" s="9" t="s">
        <v>96</v>
      </c>
      <c r="M34" s="13">
        <v>0</v>
      </c>
      <c r="N34" s="13">
        <v>0</v>
      </c>
      <c r="O34" s="13">
        <v>0</v>
      </c>
      <c r="P34" s="12" t="s">
        <v>131</v>
      </c>
      <c r="Q34" s="12"/>
    </row>
    <row r="35" spans="1:17" ht="127.5" customHeight="1" x14ac:dyDescent="0.25">
      <c r="A35" s="9"/>
      <c r="B35" s="9"/>
      <c r="C35" s="6"/>
      <c r="D35" s="11" t="s">
        <v>59</v>
      </c>
      <c r="E35" s="9"/>
      <c r="F35" s="54"/>
      <c r="G35" s="54"/>
      <c r="H35" s="56"/>
      <c r="I35" s="54"/>
      <c r="J35" s="56"/>
      <c r="K35" s="11" t="s">
        <v>105</v>
      </c>
      <c r="L35" s="9" t="s">
        <v>96</v>
      </c>
      <c r="M35" s="13">
        <v>0</v>
      </c>
      <c r="N35" s="13">
        <v>0</v>
      </c>
      <c r="O35" s="13">
        <v>0</v>
      </c>
      <c r="P35" s="12" t="s">
        <v>131</v>
      </c>
      <c r="Q35" s="12"/>
    </row>
    <row r="36" spans="1:17" ht="77.25" customHeight="1" x14ac:dyDescent="0.25">
      <c r="A36" s="9">
        <v>12</v>
      </c>
      <c r="B36" s="9">
        <v>2</v>
      </c>
      <c r="C36" s="6" t="s">
        <v>60</v>
      </c>
      <c r="D36" s="11" t="s">
        <v>128</v>
      </c>
      <c r="E36" s="23" t="s">
        <v>50</v>
      </c>
      <c r="F36" s="52">
        <v>2020</v>
      </c>
      <c r="G36" s="52">
        <v>2020</v>
      </c>
      <c r="H36" s="47">
        <v>602</v>
      </c>
      <c r="I36" s="50">
        <v>589.29999999999995</v>
      </c>
      <c r="J36" s="50">
        <f>I36/H36*100</f>
        <v>97.89036544850498</v>
      </c>
      <c r="K36" s="11"/>
      <c r="L36" s="9"/>
      <c r="M36" s="13"/>
      <c r="N36" s="13"/>
      <c r="O36" s="27"/>
      <c r="P36" s="12"/>
      <c r="Q36" s="12"/>
    </row>
    <row r="37" spans="1:17" ht="95.25" customHeight="1" x14ac:dyDescent="0.25">
      <c r="A37" s="9"/>
      <c r="B37" s="9"/>
      <c r="C37" s="6"/>
      <c r="D37" s="11" t="s">
        <v>61</v>
      </c>
      <c r="E37" s="9"/>
      <c r="F37" s="53"/>
      <c r="G37" s="53"/>
      <c r="H37" s="48"/>
      <c r="I37" s="51"/>
      <c r="J37" s="51"/>
      <c r="K37" s="11" t="s">
        <v>106</v>
      </c>
      <c r="L37" s="9" t="s">
        <v>87</v>
      </c>
      <c r="M37" s="13">
        <v>189</v>
      </c>
      <c r="N37" s="13">
        <v>189</v>
      </c>
      <c r="O37" s="39">
        <f>N37/M37*100</f>
        <v>100</v>
      </c>
      <c r="P37" s="12" t="s">
        <v>131</v>
      </c>
      <c r="Q37" s="12"/>
    </row>
    <row r="38" spans="1:17" ht="132.75" customHeight="1" x14ac:dyDescent="0.25">
      <c r="A38" s="9"/>
      <c r="B38" s="9"/>
      <c r="C38" s="6"/>
      <c r="D38" s="11" t="s">
        <v>62</v>
      </c>
      <c r="E38" s="9"/>
      <c r="F38" s="54"/>
      <c r="G38" s="54"/>
      <c r="H38" s="57"/>
      <c r="I38" s="56"/>
      <c r="J38" s="56"/>
      <c r="K38" s="11" t="s">
        <v>107</v>
      </c>
      <c r="L38" s="9" t="s">
        <v>108</v>
      </c>
      <c r="M38" s="13">
        <v>20</v>
      </c>
      <c r="N38" s="13">
        <v>20</v>
      </c>
      <c r="O38" s="39">
        <f>N38/M38*100</f>
        <v>100</v>
      </c>
      <c r="P38" s="12" t="s">
        <v>131</v>
      </c>
      <c r="Q38" s="12"/>
    </row>
    <row r="39" spans="1:17" ht="16.5" customHeight="1" x14ac:dyDescent="0.25">
      <c r="A39" s="49" t="s">
        <v>129</v>
      </c>
      <c r="B39" s="49"/>
      <c r="C39" s="49"/>
      <c r="D39" s="49"/>
      <c r="E39" s="49"/>
      <c r="F39" s="49"/>
      <c r="G39" s="49"/>
      <c r="H39" s="34">
        <f>H40</f>
        <v>1052.7</v>
      </c>
      <c r="I39" s="34">
        <f t="shared" ref="I39:J39" si="6">I40</f>
        <v>1525.27</v>
      </c>
      <c r="J39" s="34">
        <f t="shared" si="6"/>
        <v>144.89123206991545</v>
      </c>
      <c r="K39" s="11"/>
      <c r="L39" s="32"/>
      <c r="M39" s="13"/>
      <c r="N39" s="13"/>
      <c r="O39" s="39"/>
      <c r="P39" s="12"/>
      <c r="Q39" s="12"/>
    </row>
    <row r="40" spans="1:17" ht="15.75" customHeight="1" x14ac:dyDescent="0.25">
      <c r="A40" s="41" t="s">
        <v>15</v>
      </c>
      <c r="B40" s="41"/>
      <c r="C40" s="41"/>
      <c r="D40" s="41"/>
      <c r="E40" s="41"/>
      <c r="F40" s="41"/>
      <c r="G40" s="41"/>
      <c r="H40" s="31">
        <f>H41</f>
        <v>1052.7</v>
      </c>
      <c r="I40" s="31">
        <f t="shared" ref="I40:J40" si="7">I41</f>
        <v>1525.27</v>
      </c>
      <c r="J40" s="31">
        <f t="shared" si="7"/>
        <v>144.89123206991545</v>
      </c>
      <c r="K40" s="11"/>
      <c r="L40" s="32"/>
      <c r="M40" s="13"/>
      <c r="N40" s="13"/>
      <c r="O40" s="39"/>
      <c r="P40" s="12"/>
      <c r="Q40" s="12"/>
    </row>
    <row r="41" spans="1:17" ht="17.25" customHeight="1" x14ac:dyDescent="0.25">
      <c r="A41" s="41" t="s">
        <v>16</v>
      </c>
      <c r="B41" s="41"/>
      <c r="C41" s="41"/>
      <c r="D41" s="41"/>
      <c r="E41" s="41"/>
      <c r="F41" s="41"/>
      <c r="G41" s="41"/>
      <c r="H41" s="31">
        <f>H43</f>
        <v>1052.7</v>
      </c>
      <c r="I41" s="31">
        <f t="shared" ref="I41:J41" si="8">I43</f>
        <v>1525.27</v>
      </c>
      <c r="J41" s="31">
        <f t="shared" si="8"/>
        <v>144.89123206991545</v>
      </c>
      <c r="K41" s="11"/>
      <c r="L41" s="32"/>
      <c r="M41" s="13"/>
      <c r="N41" s="13"/>
      <c r="O41" s="39"/>
      <c r="P41" s="12"/>
      <c r="Q41" s="12"/>
    </row>
    <row r="42" spans="1:17" ht="20.25" customHeight="1" x14ac:dyDescent="0.25">
      <c r="A42" s="41" t="s">
        <v>17</v>
      </c>
      <c r="B42" s="41"/>
      <c r="C42" s="41"/>
      <c r="D42" s="41"/>
      <c r="E42" s="41"/>
      <c r="F42" s="41"/>
      <c r="G42" s="41"/>
      <c r="H42" s="31"/>
      <c r="I42" s="30"/>
      <c r="J42" s="30"/>
      <c r="K42" s="11"/>
      <c r="L42" s="32"/>
      <c r="M42" s="13"/>
      <c r="N42" s="13"/>
      <c r="O42" s="39"/>
      <c r="P42" s="12"/>
      <c r="Q42" s="12"/>
    </row>
    <row r="43" spans="1:17" ht="27.75" customHeight="1" x14ac:dyDescent="0.25">
      <c r="A43" s="41" t="s">
        <v>18</v>
      </c>
      <c r="B43" s="41"/>
      <c r="C43" s="41"/>
      <c r="D43" s="41"/>
      <c r="E43" s="41"/>
      <c r="F43" s="41"/>
      <c r="G43" s="41"/>
      <c r="H43" s="31">
        <f>SUM(H36,H26)</f>
        <v>1052.7</v>
      </c>
      <c r="I43" s="31">
        <f t="shared" ref="I43" si="9">SUM(I36,I26)</f>
        <v>1525.27</v>
      </c>
      <c r="J43" s="31">
        <f>I43/H43*100</f>
        <v>144.89123206991545</v>
      </c>
      <c r="K43" s="11"/>
      <c r="L43" s="32"/>
      <c r="M43" s="13"/>
      <c r="N43" s="13"/>
      <c r="O43" s="39"/>
      <c r="P43" s="12"/>
      <c r="Q43" s="12"/>
    </row>
    <row r="44" spans="1:17" ht="16.5" customHeight="1" x14ac:dyDescent="0.25">
      <c r="A44" s="41" t="s">
        <v>19</v>
      </c>
      <c r="B44" s="41"/>
      <c r="C44" s="41"/>
      <c r="D44" s="41"/>
      <c r="E44" s="41"/>
      <c r="F44" s="41"/>
      <c r="G44" s="41"/>
      <c r="H44" s="31"/>
      <c r="I44" s="30"/>
      <c r="J44" s="30"/>
      <c r="K44" s="11"/>
      <c r="L44" s="32"/>
      <c r="M44" s="13"/>
      <c r="N44" s="13"/>
      <c r="O44" s="39"/>
      <c r="P44" s="12"/>
      <c r="Q44" s="12"/>
    </row>
    <row r="45" spans="1:17" ht="19.5" customHeight="1" x14ac:dyDescent="0.25">
      <c r="A45" s="41" t="s">
        <v>20</v>
      </c>
      <c r="B45" s="41"/>
      <c r="C45" s="41"/>
      <c r="D45" s="41"/>
      <c r="E45" s="41"/>
      <c r="F45" s="41"/>
      <c r="G45" s="41"/>
      <c r="H45" s="31"/>
      <c r="I45" s="30"/>
      <c r="J45" s="30"/>
      <c r="K45" s="11"/>
      <c r="L45" s="32"/>
      <c r="M45" s="13"/>
      <c r="N45" s="13"/>
      <c r="O45" s="39"/>
      <c r="P45" s="12"/>
      <c r="Q45" s="12"/>
    </row>
    <row r="46" spans="1:17" ht="24.75" customHeight="1" x14ac:dyDescent="0.25">
      <c r="A46" s="41" t="s">
        <v>21</v>
      </c>
      <c r="B46" s="41"/>
      <c r="C46" s="41"/>
      <c r="D46" s="41"/>
      <c r="E46" s="41"/>
      <c r="F46" s="41"/>
      <c r="G46" s="41"/>
      <c r="H46" s="31"/>
      <c r="I46" s="30"/>
      <c r="J46" s="30"/>
      <c r="K46" s="11"/>
      <c r="L46" s="32"/>
      <c r="M46" s="13"/>
      <c r="N46" s="13"/>
      <c r="O46" s="39"/>
      <c r="P46" s="12"/>
      <c r="Q46" s="12"/>
    </row>
    <row r="47" spans="1:17" ht="22.5" customHeight="1" x14ac:dyDescent="0.25">
      <c r="A47" s="41" t="s">
        <v>22</v>
      </c>
      <c r="B47" s="41"/>
      <c r="C47" s="41"/>
      <c r="D47" s="41"/>
      <c r="E47" s="41"/>
      <c r="F47" s="41"/>
      <c r="G47" s="41"/>
      <c r="H47" s="31"/>
      <c r="I47" s="30"/>
      <c r="J47" s="30"/>
      <c r="K47" s="11"/>
      <c r="L47" s="32"/>
      <c r="M47" s="13"/>
      <c r="N47" s="13"/>
      <c r="O47" s="39"/>
      <c r="P47" s="12"/>
      <c r="Q47" s="12"/>
    </row>
    <row r="48" spans="1:17" ht="51" customHeight="1" x14ac:dyDescent="0.25">
      <c r="A48" s="5">
        <v>12</v>
      </c>
      <c r="B48" s="5">
        <v>3</v>
      </c>
      <c r="C48" s="4" t="s">
        <v>36</v>
      </c>
      <c r="D48" s="40" t="s">
        <v>63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</row>
    <row r="49" spans="1:17" ht="51" customHeight="1" x14ac:dyDescent="0.25">
      <c r="A49" s="5">
        <v>12</v>
      </c>
      <c r="B49" s="5">
        <v>3</v>
      </c>
      <c r="C49" s="4" t="s">
        <v>29</v>
      </c>
      <c r="D49" s="40" t="s">
        <v>64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 ht="77.25" customHeight="1" x14ac:dyDescent="0.25">
      <c r="A50" s="58">
        <v>12</v>
      </c>
      <c r="B50" s="58">
        <v>3</v>
      </c>
      <c r="C50" s="24" t="s">
        <v>65</v>
      </c>
      <c r="D50" s="16" t="s">
        <v>66</v>
      </c>
      <c r="E50" s="23" t="s">
        <v>50</v>
      </c>
      <c r="F50" s="52">
        <v>2020</v>
      </c>
      <c r="G50" s="52">
        <v>2020</v>
      </c>
      <c r="H50" s="47">
        <v>1000</v>
      </c>
      <c r="I50" s="50">
        <v>570.04</v>
      </c>
      <c r="J50" s="50">
        <f>I50/H50*100</f>
        <v>57.003999999999998</v>
      </c>
      <c r="K50" s="11"/>
      <c r="L50" s="9"/>
      <c r="M50" s="13"/>
      <c r="N50" s="13"/>
      <c r="O50" s="27"/>
      <c r="P50" s="12"/>
      <c r="Q50" s="12"/>
    </row>
    <row r="51" spans="1:17" ht="99.75" customHeight="1" x14ac:dyDescent="0.25">
      <c r="A51" s="58"/>
      <c r="B51" s="58"/>
      <c r="C51" s="6"/>
      <c r="D51" s="16" t="s">
        <v>67</v>
      </c>
      <c r="E51" s="9"/>
      <c r="F51" s="53"/>
      <c r="G51" s="53"/>
      <c r="H51" s="48"/>
      <c r="I51" s="51"/>
      <c r="J51" s="51"/>
      <c r="K51" s="16" t="s">
        <v>109</v>
      </c>
      <c r="L51" s="9" t="s">
        <v>87</v>
      </c>
      <c r="M51" s="13">
        <v>3</v>
      </c>
      <c r="N51" s="13">
        <v>0</v>
      </c>
      <c r="O51" s="39">
        <f>N51/M51*100</f>
        <v>0</v>
      </c>
      <c r="P51" s="12" t="s">
        <v>130</v>
      </c>
      <c r="Q51" s="12" t="s">
        <v>132</v>
      </c>
    </row>
    <row r="52" spans="1:17" ht="80.25" customHeight="1" x14ac:dyDescent="0.25">
      <c r="A52" s="58"/>
      <c r="B52" s="58"/>
      <c r="C52" s="17"/>
      <c r="D52" s="16" t="s">
        <v>68</v>
      </c>
      <c r="E52" s="9"/>
      <c r="F52" s="53"/>
      <c r="G52" s="53"/>
      <c r="H52" s="48"/>
      <c r="I52" s="51"/>
      <c r="J52" s="51"/>
      <c r="K52" s="16" t="s">
        <v>110</v>
      </c>
      <c r="L52" s="9" t="s">
        <v>87</v>
      </c>
      <c r="M52" s="13">
        <v>3</v>
      </c>
      <c r="N52" s="13">
        <v>0</v>
      </c>
      <c r="O52" s="39">
        <f t="shared" ref="O52:O54" si="10">N52/M52*100</f>
        <v>0</v>
      </c>
      <c r="P52" s="12" t="s">
        <v>130</v>
      </c>
      <c r="Q52" s="12" t="s">
        <v>132</v>
      </c>
    </row>
    <row r="53" spans="1:17" ht="51" customHeight="1" x14ac:dyDescent="0.25">
      <c r="A53" s="58"/>
      <c r="B53" s="58"/>
      <c r="C53" s="17"/>
      <c r="D53" s="16" t="s">
        <v>69</v>
      </c>
      <c r="E53" s="9"/>
      <c r="F53" s="53"/>
      <c r="G53" s="53"/>
      <c r="H53" s="48"/>
      <c r="I53" s="51"/>
      <c r="J53" s="51"/>
      <c r="K53" s="11" t="s">
        <v>111</v>
      </c>
      <c r="L53" s="9" t="s">
        <v>87</v>
      </c>
      <c r="M53" s="13">
        <v>3</v>
      </c>
      <c r="N53" s="13">
        <v>0</v>
      </c>
      <c r="O53" s="39">
        <f t="shared" si="10"/>
        <v>0</v>
      </c>
      <c r="P53" s="12" t="s">
        <v>130</v>
      </c>
      <c r="Q53" s="12" t="s">
        <v>132</v>
      </c>
    </row>
    <row r="54" spans="1:17" ht="68.25" customHeight="1" x14ac:dyDescent="0.25">
      <c r="A54" s="58"/>
      <c r="B54" s="58"/>
      <c r="C54" s="17"/>
      <c r="D54" s="16" t="s">
        <v>70</v>
      </c>
      <c r="E54" s="9"/>
      <c r="F54" s="53"/>
      <c r="G54" s="53"/>
      <c r="H54" s="48"/>
      <c r="I54" s="51"/>
      <c r="J54" s="51"/>
      <c r="K54" s="16" t="s">
        <v>112</v>
      </c>
      <c r="L54" s="9" t="s">
        <v>87</v>
      </c>
      <c r="M54" s="13">
        <v>7</v>
      </c>
      <c r="N54" s="13">
        <v>3</v>
      </c>
      <c r="O54" s="39">
        <f t="shared" si="10"/>
        <v>42.857142857142854</v>
      </c>
      <c r="P54" s="12" t="s">
        <v>130</v>
      </c>
      <c r="Q54" s="12" t="s">
        <v>132</v>
      </c>
    </row>
    <row r="55" spans="1:17" ht="51" customHeight="1" x14ac:dyDescent="0.25">
      <c r="A55" s="58"/>
      <c r="B55" s="58"/>
      <c r="C55" s="17"/>
      <c r="D55" s="16" t="s">
        <v>71</v>
      </c>
      <c r="E55" s="9"/>
      <c r="F55" s="53"/>
      <c r="G55" s="53"/>
      <c r="H55" s="48"/>
      <c r="I55" s="51"/>
      <c r="J55" s="51"/>
      <c r="K55" s="18"/>
      <c r="L55" s="9"/>
      <c r="M55" s="13"/>
      <c r="N55" s="13"/>
      <c r="O55" s="27"/>
      <c r="P55" s="12"/>
      <c r="Q55" s="12"/>
    </row>
    <row r="56" spans="1:17" ht="67.5" customHeight="1" x14ac:dyDescent="0.25">
      <c r="A56" s="58"/>
      <c r="B56" s="58"/>
      <c r="C56" s="17"/>
      <c r="D56" s="18" t="s">
        <v>72</v>
      </c>
      <c r="E56" s="9"/>
      <c r="F56" s="53"/>
      <c r="G56" s="53"/>
      <c r="H56" s="48"/>
      <c r="I56" s="51"/>
      <c r="J56" s="51"/>
      <c r="K56" s="18" t="s">
        <v>113</v>
      </c>
      <c r="L56" s="9" t="s">
        <v>87</v>
      </c>
      <c r="M56" s="13">
        <v>4</v>
      </c>
      <c r="N56" s="13">
        <v>0</v>
      </c>
      <c r="O56" s="39">
        <f>N56/M56*100</f>
        <v>0</v>
      </c>
      <c r="P56" s="12" t="s">
        <v>130</v>
      </c>
      <c r="Q56" s="12" t="s">
        <v>132</v>
      </c>
    </row>
    <row r="57" spans="1:17" ht="72" customHeight="1" x14ac:dyDescent="0.25">
      <c r="A57" s="58"/>
      <c r="B57" s="58"/>
      <c r="C57" s="17"/>
      <c r="D57" s="18" t="s">
        <v>73</v>
      </c>
      <c r="E57" s="9"/>
      <c r="F57" s="53"/>
      <c r="G57" s="53"/>
      <c r="H57" s="48"/>
      <c r="I57" s="51"/>
      <c r="J57" s="51"/>
      <c r="K57" s="21" t="s">
        <v>114</v>
      </c>
      <c r="L57" s="9" t="s">
        <v>87</v>
      </c>
      <c r="M57" s="13">
        <v>5</v>
      </c>
      <c r="N57" s="13">
        <v>0</v>
      </c>
      <c r="O57" s="39">
        <f>N57/M57*100</f>
        <v>0</v>
      </c>
      <c r="P57" s="12" t="s">
        <v>130</v>
      </c>
      <c r="Q57" s="12" t="s">
        <v>132</v>
      </c>
    </row>
    <row r="58" spans="1:17" ht="99" customHeight="1" x14ac:dyDescent="0.25">
      <c r="A58" s="58"/>
      <c r="B58" s="58"/>
      <c r="C58" s="17"/>
      <c r="D58" s="18" t="s">
        <v>74</v>
      </c>
      <c r="E58" s="9"/>
      <c r="F58" s="53"/>
      <c r="G58" s="53"/>
      <c r="H58" s="48"/>
      <c r="I58" s="51"/>
      <c r="J58" s="51"/>
      <c r="K58" s="22"/>
      <c r="L58" s="9"/>
      <c r="M58" s="13"/>
      <c r="N58" s="13"/>
      <c r="O58" s="27"/>
      <c r="P58" s="12"/>
      <c r="Q58" s="12"/>
    </row>
    <row r="59" spans="1:17" ht="88.5" customHeight="1" x14ac:dyDescent="0.25">
      <c r="A59" s="58"/>
      <c r="B59" s="58"/>
      <c r="C59" s="17"/>
      <c r="D59" s="18" t="s">
        <v>75</v>
      </c>
      <c r="E59" s="9"/>
      <c r="F59" s="53"/>
      <c r="G59" s="53"/>
      <c r="H59" s="48"/>
      <c r="I59" s="51"/>
      <c r="J59" s="51"/>
      <c r="K59" s="21" t="s">
        <v>115</v>
      </c>
      <c r="L59" s="9" t="s">
        <v>116</v>
      </c>
      <c r="M59" s="13">
        <v>1</v>
      </c>
      <c r="N59" s="13">
        <v>0</v>
      </c>
      <c r="O59" s="39">
        <f>N59/M59*100</f>
        <v>0</v>
      </c>
      <c r="P59" s="12" t="s">
        <v>130</v>
      </c>
      <c r="Q59" s="12" t="s">
        <v>132</v>
      </c>
    </row>
    <row r="60" spans="1:17" ht="132" customHeight="1" x14ac:dyDescent="0.25">
      <c r="A60" s="58"/>
      <c r="B60" s="58"/>
      <c r="C60" s="17"/>
      <c r="D60" s="18" t="s">
        <v>76</v>
      </c>
      <c r="E60" s="9"/>
      <c r="F60" s="53"/>
      <c r="G60" s="53"/>
      <c r="H60" s="48"/>
      <c r="I60" s="51"/>
      <c r="J60" s="51"/>
      <c r="K60" s="18" t="s">
        <v>117</v>
      </c>
      <c r="L60" s="9" t="s">
        <v>116</v>
      </c>
      <c r="M60" s="13">
        <v>62</v>
      </c>
      <c r="N60" s="13">
        <v>56.6</v>
      </c>
      <c r="O60" s="39">
        <f t="shared" ref="O60:O69" si="11">N60/M60*100</f>
        <v>91.290322580645167</v>
      </c>
      <c r="P60" s="12" t="s">
        <v>130</v>
      </c>
      <c r="Q60" s="12" t="s">
        <v>134</v>
      </c>
    </row>
    <row r="61" spans="1:17" ht="163.5" customHeight="1" x14ac:dyDescent="0.25">
      <c r="A61" s="58"/>
      <c r="B61" s="58"/>
      <c r="C61" s="17"/>
      <c r="D61" s="18" t="s">
        <v>77</v>
      </c>
      <c r="E61" s="9"/>
      <c r="F61" s="53"/>
      <c r="G61" s="53"/>
      <c r="H61" s="48"/>
      <c r="I61" s="51"/>
      <c r="J61" s="51"/>
      <c r="K61" s="21" t="s">
        <v>118</v>
      </c>
      <c r="L61" s="9" t="s">
        <v>108</v>
      </c>
      <c r="M61" s="13">
        <v>55</v>
      </c>
      <c r="N61" s="13">
        <v>51</v>
      </c>
      <c r="O61" s="39">
        <f t="shared" si="11"/>
        <v>92.72727272727272</v>
      </c>
      <c r="P61" s="12" t="s">
        <v>130</v>
      </c>
      <c r="Q61" s="12" t="s">
        <v>134</v>
      </c>
    </row>
    <row r="62" spans="1:17" ht="108" customHeight="1" x14ac:dyDescent="0.25">
      <c r="A62" s="58"/>
      <c r="B62" s="58"/>
      <c r="C62" s="17"/>
      <c r="D62" s="18" t="s">
        <v>78</v>
      </c>
      <c r="E62" s="9"/>
      <c r="F62" s="53"/>
      <c r="G62" s="53"/>
      <c r="H62" s="48"/>
      <c r="I62" s="51"/>
      <c r="J62" s="51"/>
      <c r="K62" s="21" t="s">
        <v>119</v>
      </c>
      <c r="L62" s="9" t="s">
        <v>96</v>
      </c>
      <c r="M62" s="13">
        <v>41</v>
      </c>
      <c r="N62" s="13">
        <v>43</v>
      </c>
      <c r="O62" s="39">
        <f t="shared" si="11"/>
        <v>104.8780487804878</v>
      </c>
      <c r="P62" s="12" t="s">
        <v>131</v>
      </c>
      <c r="Q62" s="12"/>
    </row>
    <row r="63" spans="1:17" ht="81.75" customHeight="1" x14ac:dyDescent="0.25">
      <c r="A63" s="58"/>
      <c r="B63" s="58"/>
      <c r="C63" s="17"/>
      <c r="D63" s="18" t="s">
        <v>79</v>
      </c>
      <c r="E63" s="9"/>
      <c r="F63" s="53"/>
      <c r="G63" s="53"/>
      <c r="H63" s="48"/>
      <c r="I63" s="51"/>
      <c r="J63" s="51"/>
      <c r="K63" s="18" t="s">
        <v>120</v>
      </c>
      <c r="L63" s="9" t="s">
        <v>108</v>
      </c>
      <c r="M63" s="13">
        <v>6</v>
      </c>
      <c r="N63" s="13">
        <v>4</v>
      </c>
      <c r="O63" s="39">
        <f t="shared" si="11"/>
        <v>66.666666666666657</v>
      </c>
      <c r="P63" s="12" t="s">
        <v>130</v>
      </c>
      <c r="Q63" s="12" t="s">
        <v>134</v>
      </c>
    </row>
    <row r="64" spans="1:17" ht="72.75" customHeight="1" x14ac:dyDescent="0.25">
      <c r="A64" s="58"/>
      <c r="B64" s="58"/>
      <c r="C64" s="17"/>
      <c r="D64" s="18" t="s">
        <v>80</v>
      </c>
      <c r="E64" s="9"/>
      <c r="F64" s="53"/>
      <c r="G64" s="53"/>
      <c r="H64" s="48"/>
      <c r="I64" s="51"/>
      <c r="J64" s="51"/>
      <c r="K64" s="21" t="s">
        <v>121</v>
      </c>
      <c r="L64" s="9" t="s">
        <v>108</v>
      </c>
      <c r="M64" s="13">
        <v>40</v>
      </c>
      <c r="N64" s="13">
        <v>40</v>
      </c>
      <c r="O64" s="39">
        <f>N64/M64*100</f>
        <v>100</v>
      </c>
      <c r="P64" s="12" t="s">
        <v>131</v>
      </c>
      <c r="Q64" s="12"/>
    </row>
    <row r="65" spans="1:17" ht="248.25" customHeight="1" x14ac:dyDescent="0.25">
      <c r="A65" s="58"/>
      <c r="B65" s="58"/>
      <c r="C65" s="17"/>
      <c r="D65" s="18" t="s">
        <v>81</v>
      </c>
      <c r="E65" s="9"/>
      <c r="F65" s="53"/>
      <c r="G65" s="53"/>
      <c r="H65" s="48"/>
      <c r="I65" s="51"/>
      <c r="J65" s="51"/>
      <c r="K65" s="21" t="s">
        <v>122</v>
      </c>
      <c r="L65" s="9" t="s">
        <v>123</v>
      </c>
      <c r="M65" s="13">
        <v>5500</v>
      </c>
      <c r="N65" s="13">
        <v>93.08</v>
      </c>
      <c r="O65" s="39">
        <f t="shared" si="11"/>
        <v>1.6923636363636363</v>
      </c>
      <c r="P65" s="12" t="s">
        <v>130</v>
      </c>
      <c r="Q65" s="12" t="s">
        <v>134</v>
      </c>
    </row>
    <row r="66" spans="1:17" ht="73.5" customHeight="1" x14ac:dyDescent="0.25">
      <c r="A66" s="58"/>
      <c r="B66" s="58"/>
      <c r="C66" s="17"/>
      <c r="D66" s="11" t="s">
        <v>82</v>
      </c>
      <c r="E66" s="9"/>
      <c r="F66" s="53"/>
      <c r="G66" s="53"/>
      <c r="H66" s="48"/>
      <c r="I66" s="51"/>
      <c r="J66" s="51"/>
      <c r="K66" s="11" t="s">
        <v>124</v>
      </c>
      <c r="L66" s="9" t="s">
        <v>116</v>
      </c>
      <c r="M66" s="13">
        <v>6</v>
      </c>
      <c r="N66" s="13">
        <v>0</v>
      </c>
      <c r="O66" s="39">
        <f>N66/M66*100</f>
        <v>0</v>
      </c>
      <c r="P66" s="12" t="s">
        <v>130</v>
      </c>
      <c r="Q66" s="12" t="s">
        <v>132</v>
      </c>
    </row>
    <row r="67" spans="1:17" ht="102.75" customHeight="1" x14ac:dyDescent="0.25">
      <c r="A67" s="58"/>
      <c r="B67" s="58"/>
      <c r="C67" s="17"/>
      <c r="D67" s="18" t="s">
        <v>83</v>
      </c>
      <c r="E67" s="9"/>
      <c r="F67" s="54"/>
      <c r="G67" s="54"/>
      <c r="H67" s="48"/>
      <c r="I67" s="51"/>
      <c r="J67" s="51"/>
      <c r="K67" s="11" t="s">
        <v>125</v>
      </c>
      <c r="L67" s="9" t="s">
        <v>96</v>
      </c>
      <c r="M67" s="13">
        <v>146</v>
      </c>
      <c r="N67" s="13">
        <v>78</v>
      </c>
      <c r="O67" s="39">
        <f t="shared" si="11"/>
        <v>53.424657534246577</v>
      </c>
      <c r="P67" s="12" t="s">
        <v>130</v>
      </c>
      <c r="Q67" s="12" t="s">
        <v>134</v>
      </c>
    </row>
    <row r="68" spans="1:17" ht="111" customHeight="1" x14ac:dyDescent="0.25">
      <c r="A68" s="9">
        <v>12</v>
      </c>
      <c r="B68" s="9">
        <v>3</v>
      </c>
      <c r="C68" s="6"/>
      <c r="D68" s="16" t="s">
        <v>84</v>
      </c>
      <c r="E68" s="9" t="s">
        <v>50</v>
      </c>
      <c r="F68" s="9">
        <v>2020</v>
      </c>
      <c r="G68" s="9">
        <v>2020</v>
      </c>
      <c r="H68" s="25"/>
      <c r="I68" s="26"/>
      <c r="J68" s="26"/>
      <c r="K68" s="11" t="s">
        <v>126</v>
      </c>
      <c r="L68" s="9" t="s">
        <v>96</v>
      </c>
      <c r="M68" s="13">
        <v>1</v>
      </c>
      <c r="N68" s="13">
        <v>0</v>
      </c>
      <c r="O68" s="39">
        <f t="shared" si="11"/>
        <v>0</v>
      </c>
      <c r="P68" s="12" t="s">
        <v>130</v>
      </c>
      <c r="Q68" s="12" t="s">
        <v>132</v>
      </c>
    </row>
    <row r="69" spans="1:17" ht="105.75" customHeight="1" x14ac:dyDescent="0.25">
      <c r="A69" s="9">
        <v>12</v>
      </c>
      <c r="B69" s="9">
        <v>3</v>
      </c>
      <c r="C69" s="6"/>
      <c r="D69" s="18" t="s">
        <v>85</v>
      </c>
      <c r="E69" s="9" t="s">
        <v>50</v>
      </c>
      <c r="F69" s="9">
        <v>2020</v>
      </c>
      <c r="G69" s="9">
        <v>2020</v>
      </c>
      <c r="H69" s="25"/>
      <c r="I69" s="26"/>
      <c r="J69" s="26"/>
      <c r="K69" s="11" t="s">
        <v>127</v>
      </c>
      <c r="L69" s="9" t="s">
        <v>87</v>
      </c>
      <c r="M69" s="13">
        <v>7</v>
      </c>
      <c r="N69" s="13">
        <v>0</v>
      </c>
      <c r="O69" s="39">
        <f t="shared" si="11"/>
        <v>0</v>
      </c>
      <c r="P69" s="12" t="s">
        <v>130</v>
      </c>
      <c r="Q69" s="12" t="s">
        <v>132</v>
      </c>
    </row>
    <row r="70" spans="1:17" ht="16.5" customHeight="1" x14ac:dyDescent="0.25">
      <c r="A70" s="49" t="s">
        <v>129</v>
      </c>
      <c r="B70" s="49"/>
      <c r="C70" s="49"/>
      <c r="D70" s="49"/>
      <c r="E70" s="49"/>
      <c r="F70" s="49"/>
      <c r="G70" s="49"/>
      <c r="H70" s="36">
        <f t="shared" ref="H70:J71" si="12">H71</f>
        <v>1000</v>
      </c>
      <c r="I70" s="36">
        <f t="shared" si="12"/>
        <v>570.04</v>
      </c>
      <c r="J70" s="33">
        <f t="shared" si="12"/>
        <v>57.003999999999998</v>
      </c>
      <c r="K70" s="11"/>
      <c r="L70" s="32"/>
      <c r="M70" s="13"/>
      <c r="N70" s="13"/>
      <c r="O70" s="39"/>
      <c r="P70" s="12"/>
      <c r="Q70" s="12"/>
    </row>
    <row r="71" spans="1:17" ht="15.75" customHeight="1" x14ac:dyDescent="0.25">
      <c r="A71" s="41" t="s">
        <v>15</v>
      </c>
      <c r="B71" s="41"/>
      <c r="C71" s="41"/>
      <c r="D71" s="41"/>
      <c r="E71" s="41"/>
      <c r="F71" s="41"/>
      <c r="G71" s="41"/>
      <c r="H71" s="37">
        <f t="shared" si="12"/>
        <v>1000</v>
      </c>
      <c r="I71" s="37">
        <f t="shared" si="12"/>
        <v>570.04</v>
      </c>
      <c r="J71" s="26">
        <f t="shared" si="12"/>
        <v>57.003999999999998</v>
      </c>
      <c r="K71" s="11"/>
      <c r="L71" s="32"/>
      <c r="M71" s="13"/>
      <c r="N71" s="13"/>
      <c r="O71" s="39"/>
      <c r="P71" s="12"/>
      <c r="Q71" s="12"/>
    </row>
    <row r="72" spans="1:17" ht="15.75" customHeight="1" x14ac:dyDescent="0.25">
      <c r="A72" s="41" t="s">
        <v>16</v>
      </c>
      <c r="B72" s="41"/>
      <c r="C72" s="41"/>
      <c r="D72" s="41"/>
      <c r="E72" s="41"/>
      <c r="F72" s="41"/>
      <c r="G72" s="41"/>
      <c r="H72" s="37">
        <f>H74</f>
        <v>1000</v>
      </c>
      <c r="I72" s="37">
        <f>I74</f>
        <v>570.04</v>
      </c>
      <c r="J72" s="26">
        <f>I72/H72*100</f>
        <v>57.003999999999998</v>
      </c>
      <c r="K72" s="11"/>
      <c r="L72" s="32"/>
      <c r="M72" s="13"/>
      <c r="N72" s="13"/>
      <c r="O72" s="39"/>
      <c r="P72" s="12"/>
      <c r="Q72" s="12"/>
    </row>
    <row r="73" spans="1:17" ht="15.75" customHeight="1" x14ac:dyDescent="0.25">
      <c r="A73" s="41" t="s">
        <v>17</v>
      </c>
      <c r="B73" s="41"/>
      <c r="C73" s="41"/>
      <c r="D73" s="41"/>
      <c r="E73" s="41"/>
      <c r="F73" s="41"/>
      <c r="G73" s="41"/>
      <c r="H73" s="37"/>
      <c r="I73" s="7"/>
      <c r="J73" s="26"/>
      <c r="K73" s="11"/>
      <c r="L73" s="32"/>
      <c r="M73" s="13"/>
      <c r="N73" s="13"/>
      <c r="O73" s="39"/>
      <c r="P73" s="12"/>
      <c r="Q73" s="12"/>
    </row>
    <row r="74" spans="1:17" ht="15.75" customHeight="1" x14ac:dyDescent="0.25">
      <c r="A74" s="41" t="s">
        <v>18</v>
      </c>
      <c r="B74" s="41"/>
      <c r="C74" s="41"/>
      <c r="D74" s="41"/>
      <c r="E74" s="41"/>
      <c r="F74" s="41"/>
      <c r="G74" s="41"/>
      <c r="H74" s="37">
        <f>SUM(H50,H68,H69)</f>
        <v>1000</v>
      </c>
      <c r="I74" s="37">
        <f>SUM(I50,I68,I69)</f>
        <v>570.04</v>
      </c>
      <c r="J74" s="26">
        <f>I74/H74*100</f>
        <v>57.003999999999998</v>
      </c>
      <c r="K74" s="11"/>
      <c r="L74" s="32"/>
      <c r="M74" s="13"/>
      <c r="N74" s="13"/>
      <c r="O74" s="39"/>
      <c r="P74" s="12"/>
      <c r="Q74" s="12"/>
    </row>
    <row r="75" spans="1:17" ht="15.75" customHeight="1" x14ac:dyDescent="0.25">
      <c r="A75" s="41" t="s">
        <v>19</v>
      </c>
      <c r="B75" s="41"/>
      <c r="C75" s="41"/>
      <c r="D75" s="41"/>
      <c r="E75" s="41"/>
      <c r="F75" s="41"/>
      <c r="G75" s="41"/>
      <c r="H75" s="25"/>
      <c r="I75" s="26"/>
      <c r="J75" s="26"/>
      <c r="K75" s="11"/>
      <c r="L75" s="32"/>
      <c r="M75" s="13"/>
      <c r="N75" s="13"/>
      <c r="O75" s="39"/>
      <c r="P75" s="12"/>
      <c r="Q75" s="12"/>
    </row>
    <row r="76" spans="1:17" ht="15.75" customHeight="1" x14ac:dyDescent="0.25">
      <c r="A76" s="41" t="s">
        <v>20</v>
      </c>
      <c r="B76" s="41"/>
      <c r="C76" s="41"/>
      <c r="D76" s="41"/>
      <c r="E76" s="41"/>
      <c r="F76" s="41"/>
      <c r="G76" s="41"/>
      <c r="H76" s="25"/>
      <c r="I76" s="26"/>
      <c r="J76" s="26"/>
      <c r="K76" s="11"/>
      <c r="L76" s="32"/>
      <c r="M76" s="13"/>
      <c r="N76" s="13"/>
      <c r="O76" s="39"/>
      <c r="P76" s="12"/>
      <c r="Q76" s="12"/>
    </row>
    <row r="77" spans="1:17" ht="15" customHeight="1" x14ac:dyDescent="0.25">
      <c r="A77" s="41" t="s">
        <v>21</v>
      </c>
      <c r="B77" s="41"/>
      <c r="C77" s="41"/>
      <c r="D77" s="41"/>
      <c r="E77" s="41"/>
      <c r="F77" s="41"/>
      <c r="G77" s="41"/>
      <c r="H77" s="25"/>
      <c r="I77" s="26"/>
      <c r="J77" s="26"/>
      <c r="K77" s="11"/>
      <c r="L77" s="32"/>
      <c r="M77" s="13"/>
      <c r="N77" s="13"/>
      <c r="O77" s="39"/>
      <c r="P77" s="12"/>
      <c r="Q77" s="12"/>
    </row>
    <row r="78" spans="1:17" ht="16.5" customHeight="1" x14ac:dyDescent="0.25">
      <c r="A78" s="41" t="s">
        <v>22</v>
      </c>
      <c r="B78" s="41"/>
      <c r="C78" s="41"/>
      <c r="D78" s="41"/>
      <c r="E78" s="41"/>
      <c r="F78" s="41"/>
      <c r="G78" s="41"/>
      <c r="H78" s="25"/>
      <c r="I78" s="26"/>
      <c r="J78" s="26"/>
      <c r="K78" s="11"/>
      <c r="L78" s="32"/>
      <c r="M78" s="13"/>
      <c r="N78" s="13"/>
      <c r="O78" s="39"/>
      <c r="P78" s="12"/>
      <c r="Q78" s="12"/>
    </row>
    <row r="79" spans="1:17" ht="16.5" customHeight="1" x14ac:dyDescent="0.25">
      <c r="A79" s="59"/>
      <c r="B79" s="60"/>
      <c r="C79" s="60"/>
      <c r="D79" s="60"/>
      <c r="E79" s="60"/>
      <c r="F79" s="60"/>
      <c r="G79" s="61"/>
      <c r="H79" s="25"/>
      <c r="I79" s="26"/>
      <c r="J79" s="26"/>
      <c r="K79" s="11"/>
      <c r="L79" s="32"/>
      <c r="M79" s="13"/>
      <c r="N79" s="13"/>
      <c r="O79" s="39"/>
      <c r="P79" s="12"/>
      <c r="Q79" s="12"/>
    </row>
    <row r="80" spans="1:17" ht="15" customHeight="1" x14ac:dyDescent="0.25">
      <c r="A80" s="49" t="s">
        <v>23</v>
      </c>
      <c r="B80" s="49"/>
      <c r="C80" s="49"/>
      <c r="D80" s="49"/>
      <c r="E80" s="49"/>
      <c r="F80" s="49"/>
      <c r="G80" s="49"/>
      <c r="H80" s="28">
        <f>H81</f>
        <v>3773.7</v>
      </c>
      <c r="I80" s="28">
        <f t="shared" ref="I80:J80" si="13">I81</f>
        <v>3704.4700000000003</v>
      </c>
      <c r="J80" s="28">
        <f t="shared" si="13"/>
        <v>98.165460953440927</v>
      </c>
      <c r="K80" s="11"/>
      <c r="L80" s="11"/>
      <c r="M80" s="12"/>
      <c r="N80" s="12"/>
      <c r="O80" s="12"/>
      <c r="P80" s="12"/>
      <c r="Q80" s="12"/>
    </row>
    <row r="81" spans="1:17" ht="15.75" customHeight="1" x14ac:dyDescent="0.25">
      <c r="A81" s="41" t="s">
        <v>15</v>
      </c>
      <c r="B81" s="41"/>
      <c r="C81" s="41"/>
      <c r="D81" s="41"/>
      <c r="E81" s="41"/>
      <c r="F81" s="41"/>
      <c r="G81" s="41"/>
      <c r="H81" s="7">
        <f>H82</f>
        <v>3773.7</v>
      </c>
      <c r="I81" s="7">
        <f t="shared" ref="I81:J81" si="14">I82</f>
        <v>3704.4700000000003</v>
      </c>
      <c r="J81" s="7">
        <f t="shared" si="14"/>
        <v>98.165460953440927</v>
      </c>
      <c r="K81" s="11"/>
      <c r="L81" s="11"/>
      <c r="M81" s="12"/>
      <c r="N81" s="12"/>
      <c r="O81" s="12"/>
      <c r="P81" s="12"/>
      <c r="Q81" s="12"/>
    </row>
    <row r="82" spans="1:17" ht="15" customHeight="1" x14ac:dyDescent="0.25">
      <c r="A82" s="41" t="s">
        <v>16</v>
      </c>
      <c r="B82" s="41"/>
      <c r="C82" s="41"/>
      <c r="D82" s="41"/>
      <c r="E82" s="41"/>
      <c r="F82" s="41"/>
      <c r="G82" s="41"/>
      <c r="H82" s="7">
        <f>H84</f>
        <v>3773.7</v>
      </c>
      <c r="I82" s="7">
        <f t="shared" ref="I82:J82" si="15">I84</f>
        <v>3704.4700000000003</v>
      </c>
      <c r="J82" s="7">
        <f t="shared" si="15"/>
        <v>98.165460953440927</v>
      </c>
      <c r="K82" s="11"/>
      <c r="L82" s="11"/>
      <c r="M82" s="12"/>
      <c r="N82" s="12"/>
      <c r="O82" s="12"/>
      <c r="P82" s="12"/>
      <c r="Q82" s="12"/>
    </row>
    <row r="83" spans="1:17" ht="15" customHeight="1" x14ac:dyDescent="0.25">
      <c r="A83" s="41" t="s">
        <v>17</v>
      </c>
      <c r="B83" s="41"/>
      <c r="C83" s="41"/>
      <c r="D83" s="41"/>
      <c r="E83" s="41"/>
      <c r="F83" s="41"/>
      <c r="G83" s="41"/>
      <c r="H83" s="9"/>
      <c r="I83" s="9"/>
      <c r="J83" s="7"/>
      <c r="K83" s="11"/>
      <c r="L83" s="11"/>
      <c r="M83" s="12"/>
      <c r="N83" s="12"/>
      <c r="O83" s="12"/>
      <c r="P83" s="12"/>
      <c r="Q83" s="12"/>
    </row>
    <row r="84" spans="1:17" ht="27" customHeight="1" x14ac:dyDescent="0.25">
      <c r="A84" s="41" t="s">
        <v>18</v>
      </c>
      <c r="B84" s="41"/>
      <c r="C84" s="41"/>
      <c r="D84" s="41"/>
      <c r="E84" s="41"/>
      <c r="F84" s="41"/>
      <c r="G84" s="41"/>
      <c r="H84" s="7">
        <f>SUM(H19,H43,H74)</f>
        <v>3773.7</v>
      </c>
      <c r="I84" s="8">
        <f>SUM(I19,I43,I74)</f>
        <v>3704.4700000000003</v>
      </c>
      <c r="J84" s="7">
        <f>I84/H84*100</f>
        <v>98.165460953440927</v>
      </c>
      <c r="K84" s="11"/>
      <c r="L84" s="11"/>
      <c r="M84" s="12"/>
      <c r="N84" s="12"/>
      <c r="O84" s="12"/>
      <c r="P84" s="12"/>
      <c r="Q84" s="12"/>
    </row>
    <row r="85" spans="1:17" ht="15" customHeight="1" x14ac:dyDescent="0.25">
      <c r="A85" s="41" t="s">
        <v>19</v>
      </c>
      <c r="B85" s="41"/>
      <c r="C85" s="41"/>
      <c r="D85" s="41"/>
      <c r="E85" s="41"/>
      <c r="F85" s="41"/>
      <c r="G85" s="41"/>
      <c r="H85" s="7"/>
      <c r="I85" s="8"/>
      <c r="J85" s="7"/>
      <c r="K85" s="11"/>
      <c r="L85" s="11"/>
      <c r="M85" s="12"/>
      <c r="N85" s="12"/>
      <c r="O85" s="12"/>
      <c r="P85" s="12"/>
      <c r="Q85" s="12"/>
    </row>
    <row r="86" spans="1:17" ht="15" customHeight="1" x14ac:dyDescent="0.25">
      <c r="A86" s="41" t="s">
        <v>20</v>
      </c>
      <c r="B86" s="41"/>
      <c r="C86" s="41"/>
      <c r="D86" s="41"/>
      <c r="E86" s="41"/>
      <c r="F86" s="41"/>
      <c r="G86" s="41"/>
      <c r="H86" s="7"/>
      <c r="I86" s="8"/>
      <c r="J86" s="7"/>
      <c r="K86" s="11"/>
      <c r="L86" s="11"/>
      <c r="M86" s="12"/>
      <c r="N86" s="12"/>
      <c r="O86" s="12"/>
      <c r="P86" s="12"/>
      <c r="Q86" s="12"/>
    </row>
    <row r="87" spans="1:17" ht="15" customHeight="1" x14ac:dyDescent="0.25">
      <c r="A87" s="41" t="s">
        <v>21</v>
      </c>
      <c r="B87" s="41"/>
      <c r="C87" s="41"/>
      <c r="D87" s="41"/>
      <c r="E87" s="41"/>
      <c r="F87" s="41"/>
      <c r="G87" s="41"/>
      <c r="H87" s="7"/>
      <c r="I87" s="8"/>
      <c r="J87" s="7"/>
      <c r="K87" s="11"/>
      <c r="L87" s="11"/>
      <c r="M87" s="12"/>
      <c r="N87" s="12"/>
      <c r="O87" s="12"/>
      <c r="P87" s="12"/>
      <c r="Q87" s="12"/>
    </row>
    <row r="88" spans="1:17" ht="15" customHeight="1" x14ac:dyDescent="0.25">
      <c r="A88" s="41" t="s">
        <v>22</v>
      </c>
      <c r="B88" s="41"/>
      <c r="C88" s="41"/>
      <c r="D88" s="41"/>
      <c r="E88" s="41"/>
      <c r="F88" s="41"/>
      <c r="G88" s="41"/>
      <c r="H88" s="9"/>
      <c r="I88" s="8"/>
      <c r="J88" s="7"/>
      <c r="K88" s="11"/>
      <c r="L88" s="11"/>
      <c r="M88" s="12"/>
      <c r="N88" s="12"/>
      <c r="O88" s="12"/>
      <c r="P88" s="12"/>
      <c r="Q88" s="12"/>
    </row>
  </sheetData>
  <mergeCells count="76">
    <mergeCell ref="A22:G22"/>
    <mergeCell ref="A23:G23"/>
    <mergeCell ref="A70:G70"/>
    <mergeCell ref="A71:G71"/>
    <mergeCell ref="A43:G43"/>
    <mergeCell ref="A44:G44"/>
    <mergeCell ref="A45:G45"/>
    <mergeCell ref="A46:G46"/>
    <mergeCell ref="A47:G47"/>
    <mergeCell ref="A50:A67"/>
    <mergeCell ref="B50:B67"/>
    <mergeCell ref="F50:F67"/>
    <mergeCell ref="G50:G67"/>
    <mergeCell ref="D49:Q49"/>
    <mergeCell ref="J50:J67"/>
    <mergeCell ref="A39:G39"/>
    <mergeCell ref="A40:G40"/>
    <mergeCell ref="A41:G41"/>
    <mergeCell ref="A42:G42"/>
    <mergeCell ref="A84:G84"/>
    <mergeCell ref="A77:G77"/>
    <mergeCell ref="A78:G78"/>
    <mergeCell ref="A79:G79"/>
    <mergeCell ref="A72:G72"/>
    <mergeCell ref="A73:G73"/>
    <mergeCell ref="A74:G74"/>
    <mergeCell ref="A75:G75"/>
    <mergeCell ref="A76:G76"/>
    <mergeCell ref="J8:J14"/>
    <mergeCell ref="H26:H35"/>
    <mergeCell ref="H36:H38"/>
    <mergeCell ref="I36:I38"/>
    <mergeCell ref="J36:J38"/>
    <mergeCell ref="I26:I35"/>
    <mergeCell ref="J26:J35"/>
    <mergeCell ref="D24:Q24"/>
    <mergeCell ref="D25:Q25"/>
    <mergeCell ref="E8:E14"/>
    <mergeCell ref="A15:G15"/>
    <mergeCell ref="A16:G16"/>
    <mergeCell ref="A17:G17"/>
    <mergeCell ref="A18:G18"/>
    <mergeCell ref="A19:G19"/>
    <mergeCell ref="A21:G21"/>
    <mergeCell ref="Q3:Q4"/>
    <mergeCell ref="H50:H67"/>
    <mergeCell ref="A80:G80"/>
    <mergeCell ref="A81:G81"/>
    <mergeCell ref="A82:G82"/>
    <mergeCell ref="A20:G20"/>
    <mergeCell ref="I50:I67"/>
    <mergeCell ref="F8:F14"/>
    <mergeCell ref="G8:G14"/>
    <mergeCell ref="F26:F35"/>
    <mergeCell ref="G26:G35"/>
    <mergeCell ref="F36:F38"/>
    <mergeCell ref="G36:G38"/>
    <mergeCell ref="H8:H14"/>
    <mergeCell ref="I8:I14"/>
    <mergeCell ref="D48:Q48"/>
    <mergeCell ref="D6:Q6"/>
    <mergeCell ref="A85:G85"/>
    <mergeCell ref="A88:G88"/>
    <mergeCell ref="A1:Q1"/>
    <mergeCell ref="F3:G3"/>
    <mergeCell ref="H3:I3"/>
    <mergeCell ref="K3:O3"/>
    <mergeCell ref="A83:G83"/>
    <mergeCell ref="A86:G86"/>
    <mergeCell ref="A87:G87"/>
    <mergeCell ref="J3:J4"/>
    <mergeCell ref="D7:Q7"/>
    <mergeCell ref="A3:C3"/>
    <mergeCell ref="D3:D4"/>
    <mergeCell ref="E3:E4"/>
    <mergeCell ref="P3:P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2021-03-02T11:28:12Z</dcterms:modified>
</cp:coreProperties>
</file>