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170" windowHeight="8190"/>
  </bookViews>
  <sheets>
    <sheet name="Форма 5" sheetId="4" r:id="rId1"/>
  </sheets>
  <definedNames>
    <definedName name="_xlnm.Print_Titles" localSheetId="0">'Форма 5'!$6:$6</definedName>
  </definedNames>
  <calcPr calcId="145621"/>
</workbook>
</file>

<file path=xl/calcChain.xml><?xml version="1.0" encoding="utf-8"?>
<calcChain xmlns="http://schemas.openxmlformats.org/spreadsheetml/2006/main">
  <c r="I49" i="4" l="1"/>
  <c r="I47" i="4"/>
  <c r="I43" i="4"/>
  <c r="I39" i="4"/>
  <c r="I36" i="4"/>
  <c r="I34" i="4" l="1"/>
  <c r="J31" i="4"/>
  <c r="I30" i="4"/>
  <c r="I29" i="4"/>
  <c r="J27" i="4"/>
  <c r="I24" i="4"/>
  <c r="I23" i="4"/>
  <c r="I21" i="4"/>
  <c r="I18" i="4"/>
  <c r="I16" i="4"/>
  <c r="I15" i="4"/>
  <c r="I13" i="4"/>
  <c r="I9" i="4"/>
  <c r="J10" i="4"/>
  <c r="I8" i="4"/>
  <c r="K49" i="4" l="1"/>
  <c r="K47" i="4"/>
  <c r="K43" i="4"/>
  <c r="K39" i="4"/>
  <c r="K21" i="4"/>
  <c r="K18" i="4"/>
  <c r="K10" i="4"/>
  <c r="K9" i="4"/>
  <c r="K8" i="4"/>
  <c r="K31" i="4" l="1"/>
  <c r="K29" i="4" l="1"/>
  <c r="K27" i="4"/>
  <c r="K24" i="4"/>
  <c r="K23" i="4"/>
  <c r="K16" i="4"/>
  <c r="K15" i="4"/>
  <c r="K13" i="4"/>
  <c r="K36" i="4" l="1"/>
  <c r="K34" i="4"/>
  <c r="K30" i="4"/>
</calcChain>
</file>

<file path=xl/sharedStrings.xml><?xml version="1.0" encoding="utf-8"?>
<sst xmlns="http://schemas.openxmlformats.org/spreadsheetml/2006/main" count="107" uniqueCount="81">
  <si>
    <t>Коды аналитической программной классификации</t>
  </si>
  <si>
    <t>Единица измерения</t>
  </si>
  <si>
    <t>план на отчетный год</t>
  </si>
  <si>
    <t>факт за отчетный период</t>
  </si>
  <si>
    <t>МП</t>
  </si>
  <si>
    <t>Пп</t>
  </si>
  <si>
    <t>шт.</t>
  </si>
  <si>
    <t>%</t>
  </si>
  <si>
    <t>км.</t>
  </si>
  <si>
    <t>ед.</t>
  </si>
  <si>
    <t>Наименование показателя</t>
  </si>
  <si>
    <t>Значения показателя</t>
  </si>
  <si>
    <t>Ожидаемый конечный результат 1: Удовлетворенность населения состоянием общественных городских территорий (опрос на сайте izh.ru)</t>
  </si>
  <si>
    <t>Ожидаемый конечный результат 2: Уровень протяженности организованных маршрутов регулярных перевозок (нарастающим итогом)</t>
  </si>
  <si>
    <t>Ожидаемый конечный результат 3: Количество дорожно-транспортных происшествий по причине неудовлетворительного содержания дорог (за отчетный год)</t>
  </si>
  <si>
    <t>Подпрограмма 1: Благоустройство</t>
  </si>
  <si>
    <t xml:space="preserve">Цель программы: Развитие дорожного хозяйства, транспорта и благоустройство территории МО «Город Ижевск» </t>
  </si>
  <si>
    <t>Цель подпрограммы: Повышение качества городской среды за счет благоустройства территории городского округа, 
обеспечения санитарно-эпидемиологического благополучия и экологической безопасности</t>
  </si>
  <si>
    <t>Ожидаемый конечный результат: Уровень качества содержания общественных городских территорий (нарастающим итогом)</t>
  </si>
  <si>
    <t>Задача 1: Приведение и поддержание в нормативном состоянии общественных городских территорий</t>
  </si>
  <si>
    <t>Индикатор 1: Доля общественных городских территорий, находящихся в нормативном состоянии (нарастающим итогом)</t>
  </si>
  <si>
    <t>Индикатор 2: Доля очищенных от мусора общественных городских территорий (за отчетный год)</t>
  </si>
  <si>
    <t>Подпрограмма 2: Организация транспортного обслуживания населения</t>
  </si>
  <si>
    <t>Цель подпрограммы: Развитие устойчиво функционирующей, экономически эффективной, привлекательной и доступной для всех слоев населения системы городского пассажирского транспорта</t>
  </si>
  <si>
    <t>Задача 2: Реконструкция, строительство, капитальный ремонт и содержание сетей уличного освещения</t>
  </si>
  <si>
    <t>Индикатор: Доля сетей наружного освещения, находящихся в нормативном состоянии  (нарастающим итогом)</t>
  </si>
  <si>
    <t>Ожидаемый конечный результат: Уровень протяженности организованных маршрутов регулярных перевозок (нарастающим итогом)</t>
  </si>
  <si>
    <t>Индикатор 1: Протяженность муниципальных маршрутов регулярных перевозок (нарастающим итогом)</t>
  </si>
  <si>
    <t>Индикатор 2:  Количество транспортных средств, относящихся к общественному транспорту, оборудованных для перевозки маломобильных граждан (нарастающим итогом)</t>
  </si>
  <si>
    <t>Подпрограмма 3: Развитие дорожного хозяйства</t>
  </si>
  <si>
    <t>Задача подпрограммы: Стимулирование использования общественного транспорта, рост транспортной подвижности населения</t>
  </si>
  <si>
    <t>Цель подпрограммы: Повышение безопасности дорожного движения</t>
  </si>
  <si>
    <t>Ожидаемый конечный результат: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(убывающим итогом)</t>
  </si>
  <si>
    <t xml:space="preserve">Задача: Создание безопасных и комфортных условий для передвижения по автомобильным дорогам и тротуарам </t>
  </si>
  <si>
    <t>Индикатор 1: Доля остановок общественного транспорта, оборудованных  навесами, в общем количестве остановок (нарастающим итогом)</t>
  </si>
  <si>
    <t>Индикатор 2: Доля светофоров, установленных на опасных участках дорог, от общей потребности (нарастающим итогом)</t>
  </si>
  <si>
    <t>Индикатор 3: Доля неисполненных гарантийных обязательств по ремонту, в общем объеме гарантийного ремонта за отчетный период (убывающим итогом)</t>
  </si>
  <si>
    <t>Подпрограмма 4: Энергосбережение и повышение энергетической эффективности</t>
  </si>
  <si>
    <t>Ожидаемый конечный результат: Снижение потребления электрической энергии в транспортном комплексе и системе наружного освещения (по отношению к предыдущему году)</t>
  </si>
  <si>
    <t>Цель: Повышение энергетической эффективности в транспортном комплексе и системе наружного освещения</t>
  </si>
  <si>
    <t>Задача 1: Модернизация парка общественного транспорта  и транспортных средств, используемых органами местного самоуправления, муниципальными учреждениями, муниципальными унитарными предприятиями, при снижении удельных расходов на топливно-энергетические ресурсы</t>
  </si>
  <si>
    <t>Индикатор 1: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 (нарастающим итогом)</t>
  </si>
  <si>
    <t>Индикатор 2: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 (нарастающим итогом)</t>
  </si>
  <si>
    <t>Индикатор 3: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 (нарастающим итогом)</t>
  </si>
  <si>
    <t>Индикатор 4: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 (нарастающим итогом)</t>
  </si>
  <si>
    <t>Индикатор 5: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 (нарастающим итогом)</t>
  </si>
  <si>
    <t>Индикатор 6: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 (нарастающим итогом)</t>
  </si>
  <si>
    <t>Задача 2: Модернизация системы наружного освещения с учетом ее энергоэффективности</t>
  </si>
  <si>
    <t>Индикатор 1: Снижение потребления электроэнергии сетями наружного освещения за счет установки энергоэффективных светильников (по отношению к предыдущему году)</t>
  </si>
  <si>
    <t>Индикатор 2: 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 (убывающим итогом)</t>
  </si>
  <si>
    <t>кВт.ч</t>
  </si>
  <si>
    <t>*</t>
  </si>
  <si>
    <t>Подпрограмма 5: Создание условий для реализации муниципальной программы</t>
  </si>
  <si>
    <t>Цель: Организация управления муниципальной программой</t>
  </si>
  <si>
    <t>Ожидаемый конечный результат: Степень достижения
плановых значений ожидаемых непосредственных результатов реализации мероприятий (за отчетный год)</t>
  </si>
  <si>
    <t>Задача: Реализация установленных полномочий (функций) Управления благоустройства и охраны окружающей среды Администрации города Ижевска,
МКУ г. Ижевска "Служба благоустройства и дорожного хозяйства" и Администраций районов города Ижевска</t>
  </si>
  <si>
    <t>Индикатор: Достижение прогнозных значений показателей (индикаторов) муниципальной программы и ее подпрограмм (за отчетный год)</t>
  </si>
  <si>
    <t xml:space="preserve">&lt;*&gt; Предоставить данные не представляется возможным в связи с тем, что для расчета данного показателя Управлением благоустройства и охраны окружающея й среды Администрации г. Ижевска совместно с МКП г. Ижевска "Горсвет" не найден вариант определения площади освещаемой территории, т.к.:
- с целью освещения на территории города используются различные опоры для установки светильников наружного освещения (железобетонные опоры, опоры контактной сети, деревянные опоры);
- используются различные по мощности лампы в светильниках наружного освещения;
- в зависимости от территории используется различный угол наклона кронштейнов и светильников;
- используются различные кронштейны (консольный, приставной, одно-, двух-, трехрожковые, с горизонтальным относительно друг к другу расположением, либо вертикальным - друг над другом).
&lt;*&gt; Предоставить данные не представляется возможным в связи с тем, что для расчета данного показателя Управлением благоустройства и охраны окружающея й среды Администрации г. Ижевска совместно с МКП г. Ижевска "Горсвет" не найден вариант определения площади освещаемой территории, т.к.:
- с целью освещения на территории города используются различные опоры для установки светильников наружного освещения (железобетонные опоры, опоры контактной сети, деревянные опоры);
- используются различные по мощности лампы в светильниках наружного освещения;
- в зависимости от территории используется различный угол наклона кронштейнов и светильников;
- используются различные кронштейны (консольный, приставной, одно-, двух-, трехрожковые, с горизонтальным относительно друг к другу расположением, либо вертикальным - друг над другом).
</t>
  </si>
  <si>
    <t>Начальник Управления благоустройства и охраны окружающей среды</t>
  </si>
  <si>
    <t xml:space="preserve"> </t>
  </si>
  <si>
    <t>Форма 5. Отчет о достигнутых значениях показателей муниципальной программы за 2020 год</t>
  </si>
  <si>
    <t>По результатам опроса, проведённого Информационно-аналитическим управлением.</t>
  </si>
  <si>
    <t>Общее количество светоточек в отчётном периоде составило 32485 шт., количество технически исправных светоточек - 32485 шт.</t>
  </si>
  <si>
    <t>Количество низкопольных автобусов в отчётном году - 80 шт., троллейбусов - 3 шт., трамваев (поступивших в рамках НП "БКАД") - 16 шт.</t>
  </si>
  <si>
    <t>Увеличение показателя связано с проведённой паспортизацией дорог. По данному показателю внесены изменения в муниципальную программу.</t>
  </si>
  <si>
    <t>Выполнены работы по установке 17 остановочных павильонов в рамках доведённых бюджетных средств в соответствии с муниципальными контрактами.</t>
  </si>
  <si>
    <t>Установлены новые светофорные объекты, в т.ч. в рамках НП "БКАД".</t>
  </si>
  <si>
    <t>Отсутствие финансирования из бюджета муниципального образования «Город Ижевск» на мероприятие для МУП «ИжГЭТ».</t>
  </si>
  <si>
    <t>Увеличение экономии электроэнергии связано с заменой МКП г. Ижевска "Горсвет" светильников типа ЖКУ на современные энергоэффективные светильники.</t>
  </si>
  <si>
    <t>Сложившаяся неблагоприятная эпидемиологическая обстановка. Недостаточное финансирование.</t>
  </si>
  <si>
    <t>По причине перевыполнения ряда плановых значений ожидаемых непосредственных результатов реализации мероприятий.</t>
  </si>
  <si>
    <t>По информации, предоставленной ГИБДД. Увеличение количества отремонтированных дорог, в т.ч. в рамках НП "БКАД".</t>
  </si>
  <si>
    <t>Финансирование мероприятий, направленных на повышение энергетической эффективности в транспортном комплексе, не предусматривалось.</t>
  </si>
  <si>
    <t>№ п/п</t>
  </si>
  <si>
    <t>Исполнение плана за отчетный год, %</t>
  </si>
  <si>
    <t>Обоснование отклонений значений показателя</t>
  </si>
  <si>
    <t>факт за год, предшествующий отчетному</t>
  </si>
  <si>
    <t>для показателей с желаемой тенденцией увеличения значений, гр.8/гр.7 х 100</t>
  </si>
  <si>
    <t>для показателей с желаемой тенденцией снижения значений, ((гр.7-гр.8)/ гр.7) х 100 + 100</t>
  </si>
  <si>
    <t>Темп роста значения к году, предшествующему отчетному, % , гр.8/гр.6 x 100</t>
  </si>
  <si>
    <t>М.Н. Поносов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</si>
</sst>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2" fillId="0" borderId="0" xfId="0" applyFont="1" applyFill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abSelected="1" topLeftCell="A40" zoomScale="75" zoomScaleNormal="75" workbookViewId="0">
      <selection activeCell="K44" sqref="K44"/>
    </sheetView>
  </sheetViews>
  <sheetFormatPr defaultRowHeight="15.75" x14ac:dyDescent="0.25"/>
  <cols>
    <col min="1" max="2" width="9.140625" style="1"/>
    <col min="3" max="3" width="6.28515625" style="1" customWidth="1"/>
    <col min="4" max="4" width="40.140625" style="1" customWidth="1"/>
    <col min="5" max="6" width="9.140625" style="1"/>
    <col min="7" max="7" width="9.140625" style="52"/>
    <col min="8" max="8" width="9.140625" style="5"/>
    <col min="9" max="9" width="13.5703125" style="1" customWidth="1"/>
    <col min="10" max="10" width="13.42578125" style="1" customWidth="1"/>
    <col min="11" max="11" width="9.140625" style="1"/>
    <col min="12" max="12" width="79.7109375" style="1" customWidth="1"/>
  </cols>
  <sheetData>
    <row r="1" spans="1:13" s="4" customFormat="1" x14ac:dyDescent="0.25">
      <c r="A1" s="68" t="s">
        <v>60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3" s="4" customFormat="1" x14ac:dyDescent="0.25">
      <c r="A2" s="5"/>
      <c r="B2" s="5"/>
      <c r="C2" s="5"/>
      <c r="D2" s="5"/>
      <c r="E2" s="5"/>
      <c r="F2" s="5"/>
      <c r="G2" s="52"/>
      <c r="H2" s="5"/>
      <c r="I2" s="5"/>
      <c r="J2" s="5"/>
      <c r="K2" s="5"/>
      <c r="L2" s="5"/>
    </row>
    <row r="3" spans="1:13" s="4" customFormat="1" ht="40.5" customHeight="1" x14ac:dyDescent="0.25">
      <c r="A3" s="69" t="s">
        <v>0</v>
      </c>
      <c r="B3" s="69"/>
      <c r="C3" s="69" t="s">
        <v>73</v>
      </c>
      <c r="D3" s="69" t="s">
        <v>10</v>
      </c>
      <c r="E3" s="69" t="s">
        <v>1</v>
      </c>
      <c r="F3" s="69" t="s">
        <v>11</v>
      </c>
      <c r="G3" s="69"/>
      <c r="H3" s="69"/>
      <c r="I3" s="69" t="s">
        <v>74</v>
      </c>
      <c r="J3" s="69"/>
      <c r="K3" s="71" t="s">
        <v>79</v>
      </c>
      <c r="L3" s="70" t="s">
        <v>75</v>
      </c>
      <c r="M3" s="3"/>
    </row>
    <row r="4" spans="1:13" s="4" customFormat="1" ht="20.25" customHeight="1" x14ac:dyDescent="0.25">
      <c r="A4" s="69" t="s">
        <v>4</v>
      </c>
      <c r="B4" s="69" t="s">
        <v>5</v>
      </c>
      <c r="C4" s="69"/>
      <c r="D4" s="69"/>
      <c r="E4" s="69"/>
      <c r="F4" s="69" t="s">
        <v>76</v>
      </c>
      <c r="G4" s="70" t="s">
        <v>2</v>
      </c>
      <c r="H4" s="70" t="s">
        <v>3</v>
      </c>
      <c r="I4" s="71" t="s">
        <v>77</v>
      </c>
      <c r="J4" s="71" t="s">
        <v>78</v>
      </c>
      <c r="K4" s="73"/>
      <c r="L4" s="70"/>
      <c r="M4" s="3"/>
    </row>
    <row r="5" spans="1:13" s="4" customFormat="1" ht="126" customHeight="1" x14ac:dyDescent="0.25">
      <c r="A5" s="69"/>
      <c r="B5" s="69"/>
      <c r="C5" s="69"/>
      <c r="D5" s="69"/>
      <c r="E5" s="69"/>
      <c r="F5" s="69"/>
      <c r="G5" s="70"/>
      <c r="H5" s="70"/>
      <c r="I5" s="72"/>
      <c r="J5" s="72"/>
      <c r="K5" s="72"/>
      <c r="L5" s="70"/>
      <c r="M5" s="3"/>
    </row>
    <row r="6" spans="1:13" s="4" customFormat="1" x14ac:dyDescent="0.25">
      <c r="A6" s="13">
        <v>1</v>
      </c>
      <c r="B6" s="13">
        <v>2</v>
      </c>
      <c r="C6" s="13">
        <v>3</v>
      </c>
      <c r="D6" s="13">
        <v>4</v>
      </c>
      <c r="E6" s="47">
        <v>5</v>
      </c>
      <c r="F6" s="47">
        <v>6</v>
      </c>
      <c r="G6" s="51">
        <v>7</v>
      </c>
      <c r="H6" s="47">
        <v>8</v>
      </c>
      <c r="I6" s="13">
        <v>9</v>
      </c>
      <c r="J6" s="13">
        <v>10</v>
      </c>
      <c r="K6" s="47">
        <v>11</v>
      </c>
      <c r="L6" s="13">
        <v>12</v>
      </c>
      <c r="M6" s="3"/>
    </row>
    <row r="7" spans="1:13" s="4" customFormat="1" x14ac:dyDescent="0.25">
      <c r="A7" s="11">
        <v>11</v>
      </c>
      <c r="B7" s="17"/>
      <c r="C7" s="13"/>
      <c r="D7" s="87" t="s">
        <v>16</v>
      </c>
      <c r="E7" s="88"/>
      <c r="F7" s="88"/>
      <c r="G7" s="88"/>
      <c r="H7" s="88"/>
      <c r="I7" s="88"/>
      <c r="J7" s="88"/>
      <c r="K7" s="88"/>
      <c r="L7" s="89"/>
      <c r="M7" s="3"/>
    </row>
    <row r="8" spans="1:13" s="4" customFormat="1" ht="75.75" customHeight="1" x14ac:dyDescent="0.25">
      <c r="A8" s="17"/>
      <c r="B8" s="17"/>
      <c r="C8" s="13">
        <v>1</v>
      </c>
      <c r="D8" s="20" t="s">
        <v>12</v>
      </c>
      <c r="E8" s="13" t="s">
        <v>7</v>
      </c>
      <c r="F8" s="48">
        <v>65</v>
      </c>
      <c r="G8" s="43">
        <v>67.5</v>
      </c>
      <c r="H8" s="49">
        <v>70.754999999999995</v>
      </c>
      <c r="I8" s="34">
        <f>H8/G8*100</f>
        <v>104.82222222222222</v>
      </c>
      <c r="J8" s="14"/>
      <c r="K8" s="45">
        <f>(H8/F8)*100</f>
        <v>108.85384615384615</v>
      </c>
      <c r="L8" s="9" t="s">
        <v>61</v>
      </c>
      <c r="M8" s="3"/>
    </row>
    <row r="9" spans="1:13" s="4" customFormat="1" ht="80.25" customHeight="1" x14ac:dyDescent="0.25">
      <c r="A9" s="17"/>
      <c r="B9" s="17"/>
      <c r="C9" s="18">
        <v>2</v>
      </c>
      <c r="D9" s="23" t="s">
        <v>13</v>
      </c>
      <c r="E9" s="19" t="s">
        <v>7</v>
      </c>
      <c r="F9" s="48">
        <v>99</v>
      </c>
      <c r="G9" s="43">
        <v>99</v>
      </c>
      <c r="H9" s="48">
        <v>99</v>
      </c>
      <c r="I9" s="42">
        <f>H9/G9*100</f>
        <v>100</v>
      </c>
      <c r="J9" s="14"/>
      <c r="K9" s="45">
        <f>(H9/F9)*100</f>
        <v>100</v>
      </c>
      <c r="L9" s="13"/>
      <c r="M9" s="3"/>
    </row>
    <row r="10" spans="1:13" s="4" customFormat="1" ht="89.25" customHeight="1" x14ac:dyDescent="0.25">
      <c r="A10" s="17"/>
      <c r="B10" s="17"/>
      <c r="C10" s="18">
        <v>3</v>
      </c>
      <c r="D10" s="23" t="s">
        <v>14</v>
      </c>
      <c r="E10" s="19" t="s">
        <v>6</v>
      </c>
      <c r="F10" s="48">
        <v>315</v>
      </c>
      <c r="G10" s="43">
        <v>310</v>
      </c>
      <c r="H10" s="48">
        <v>207</v>
      </c>
      <c r="I10" s="12"/>
      <c r="J10" s="14">
        <f>((G10-H10)/G10)*100+100</f>
        <v>133.2258064516129</v>
      </c>
      <c r="K10" s="45">
        <f>(H10/F10)*100</f>
        <v>65.714285714285708</v>
      </c>
      <c r="L10" s="9" t="s">
        <v>71</v>
      </c>
      <c r="M10" s="3"/>
    </row>
    <row r="11" spans="1:13" s="4" customFormat="1" ht="16.5" customHeight="1" x14ac:dyDescent="0.25">
      <c r="A11" s="11">
        <v>11</v>
      </c>
      <c r="B11" s="11">
        <v>1</v>
      </c>
      <c r="C11" s="10"/>
      <c r="D11" s="87" t="s">
        <v>15</v>
      </c>
      <c r="E11" s="88"/>
      <c r="F11" s="88"/>
      <c r="G11" s="88"/>
      <c r="H11" s="88"/>
      <c r="I11" s="88"/>
      <c r="J11" s="88"/>
      <c r="K11" s="88"/>
      <c r="L11" s="89"/>
      <c r="M11" s="3"/>
    </row>
    <row r="12" spans="1:13" s="4" customFormat="1" ht="36.75" customHeight="1" x14ac:dyDescent="0.25">
      <c r="A12" s="65"/>
      <c r="B12" s="65"/>
      <c r="C12" s="10"/>
      <c r="D12" s="90" t="s">
        <v>17</v>
      </c>
      <c r="E12" s="88"/>
      <c r="F12" s="88"/>
      <c r="G12" s="88"/>
      <c r="H12" s="88"/>
      <c r="I12" s="88"/>
      <c r="J12" s="88"/>
      <c r="K12" s="88"/>
      <c r="L12" s="89"/>
      <c r="M12" s="3"/>
    </row>
    <row r="13" spans="1:13" s="4" customFormat="1" ht="70.5" customHeight="1" x14ac:dyDescent="0.25">
      <c r="A13" s="66"/>
      <c r="B13" s="66"/>
      <c r="C13" s="15">
        <v>1</v>
      </c>
      <c r="D13" s="23" t="s">
        <v>18</v>
      </c>
      <c r="E13" s="38" t="s">
        <v>7</v>
      </c>
      <c r="F13" s="37">
        <v>73</v>
      </c>
      <c r="G13" s="41">
        <v>75</v>
      </c>
      <c r="H13" s="37">
        <v>75</v>
      </c>
      <c r="I13" s="42">
        <f>H13/G13*100</f>
        <v>100</v>
      </c>
      <c r="J13" s="14"/>
      <c r="K13" s="45">
        <f>(H13/F13)*100</f>
        <v>102.73972602739727</v>
      </c>
      <c r="L13" s="27"/>
      <c r="M13" s="3"/>
    </row>
    <row r="14" spans="1:13" s="4" customFormat="1" ht="19.5" customHeight="1" x14ac:dyDescent="0.25">
      <c r="A14" s="66"/>
      <c r="B14" s="66"/>
      <c r="C14" s="15"/>
      <c r="D14" s="84" t="s">
        <v>19</v>
      </c>
      <c r="E14" s="85"/>
      <c r="F14" s="85"/>
      <c r="G14" s="85"/>
      <c r="H14" s="85"/>
      <c r="I14" s="85"/>
      <c r="J14" s="85"/>
      <c r="K14" s="85"/>
      <c r="L14" s="86"/>
      <c r="M14" s="3"/>
    </row>
    <row r="15" spans="1:13" s="4" customFormat="1" ht="74.25" customHeight="1" x14ac:dyDescent="0.25">
      <c r="A15" s="66"/>
      <c r="B15" s="66"/>
      <c r="C15" s="12">
        <v>1</v>
      </c>
      <c r="D15" s="21" t="s">
        <v>20</v>
      </c>
      <c r="E15" s="37" t="s">
        <v>7</v>
      </c>
      <c r="F15" s="37">
        <v>80.5</v>
      </c>
      <c r="G15" s="41">
        <v>81.5</v>
      </c>
      <c r="H15" s="41">
        <v>80.015000000000001</v>
      </c>
      <c r="I15" s="42">
        <f t="shared" ref="I15:I18" si="0">H15/G15*100</f>
        <v>98.177914110429455</v>
      </c>
      <c r="J15" s="14"/>
      <c r="K15" s="45">
        <f>(H15/F15)*100</f>
        <v>99.397515527950304</v>
      </c>
      <c r="L15" s="9" t="s">
        <v>61</v>
      </c>
      <c r="M15" s="3"/>
    </row>
    <row r="16" spans="1:13" s="4" customFormat="1" ht="63" customHeight="1" x14ac:dyDescent="0.25">
      <c r="A16" s="66"/>
      <c r="B16" s="66"/>
      <c r="C16" s="12">
        <v>2</v>
      </c>
      <c r="D16" s="2" t="s">
        <v>21</v>
      </c>
      <c r="E16" s="37" t="s">
        <v>7</v>
      </c>
      <c r="F16" s="50">
        <v>73.5</v>
      </c>
      <c r="G16" s="53">
        <v>76</v>
      </c>
      <c r="H16" s="50">
        <v>22.65</v>
      </c>
      <c r="I16" s="42">
        <f t="shared" si="0"/>
        <v>29.802631578947363</v>
      </c>
      <c r="J16" s="14"/>
      <c r="K16" s="45">
        <f>(H16/F16)*100</f>
        <v>30.816326530612244</v>
      </c>
      <c r="L16" s="9" t="s">
        <v>69</v>
      </c>
      <c r="M16" s="3"/>
    </row>
    <row r="17" spans="1:27" s="4" customFormat="1" ht="16.5" customHeight="1" x14ac:dyDescent="0.25">
      <c r="A17" s="66"/>
      <c r="B17" s="66"/>
      <c r="C17" s="12"/>
      <c r="D17" s="77" t="s">
        <v>24</v>
      </c>
      <c r="E17" s="78"/>
      <c r="F17" s="78"/>
      <c r="G17" s="78"/>
      <c r="H17" s="78"/>
      <c r="I17" s="78"/>
      <c r="J17" s="78"/>
      <c r="K17" s="78"/>
      <c r="L17" s="79"/>
      <c r="M17" s="3"/>
    </row>
    <row r="18" spans="1:27" s="4" customFormat="1" ht="63.75" customHeight="1" x14ac:dyDescent="0.25">
      <c r="A18" s="67"/>
      <c r="B18" s="67"/>
      <c r="C18" s="12">
        <v>1</v>
      </c>
      <c r="D18" s="9" t="s">
        <v>25</v>
      </c>
      <c r="E18" s="12" t="s">
        <v>7</v>
      </c>
      <c r="F18" s="46">
        <v>94</v>
      </c>
      <c r="G18" s="44">
        <v>94.5</v>
      </c>
      <c r="H18" s="39">
        <v>100</v>
      </c>
      <c r="I18" s="42">
        <f t="shared" si="0"/>
        <v>105.82010582010581</v>
      </c>
      <c r="J18" s="14"/>
      <c r="K18" s="45">
        <f>(H18/F18)*100</f>
        <v>106.38297872340425</v>
      </c>
      <c r="L18" s="29" t="s">
        <v>62</v>
      </c>
      <c r="M18" s="3"/>
    </row>
    <row r="19" spans="1:27" s="4" customFormat="1" ht="19.5" customHeight="1" x14ac:dyDescent="0.25">
      <c r="A19" s="16">
        <v>11</v>
      </c>
      <c r="B19" s="16">
        <v>2</v>
      </c>
      <c r="C19" s="12"/>
      <c r="D19" s="80" t="s">
        <v>22</v>
      </c>
      <c r="E19" s="81"/>
      <c r="F19" s="81"/>
      <c r="G19" s="81"/>
      <c r="H19" s="81"/>
      <c r="I19" s="81"/>
      <c r="J19" s="81"/>
      <c r="K19" s="81"/>
      <c r="L19" s="82"/>
      <c r="M19" s="3"/>
    </row>
    <row r="20" spans="1:27" s="4" customFormat="1" ht="31.5" customHeight="1" x14ac:dyDescent="0.25">
      <c r="A20" s="62"/>
      <c r="B20" s="62"/>
      <c r="C20" s="12"/>
      <c r="D20" s="80" t="s">
        <v>23</v>
      </c>
      <c r="E20" s="81"/>
      <c r="F20" s="81"/>
      <c r="G20" s="81"/>
      <c r="H20" s="81"/>
      <c r="I20" s="81"/>
      <c r="J20" s="81"/>
      <c r="K20" s="81"/>
      <c r="L20" s="82"/>
      <c r="M20" s="3"/>
    </row>
    <row r="21" spans="1:27" s="4" customFormat="1" ht="92.25" customHeight="1" x14ac:dyDescent="0.25">
      <c r="A21" s="63"/>
      <c r="B21" s="63"/>
      <c r="C21" s="12">
        <v>1</v>
      </c>
      <c r="D21" s="9" t="s">
        <v>26</v>
      </c>
      <c r="E21" s="16" t="s">
        <v>7</v>
      </c>
      <c r="F21" s="39">
        <v>99</v>
      </c>
      <c r="G21" s="44">
        <v>99</v>
      </c>
      <c r="H21" s="44">
        <v>99</v>
      </c>
      <c r="I21" s="42">
        <f t="shared" ref="I21:I24" si="1">H21/G21*100</f>
        <v>100</v>
      </c>
      <c r="J21" s="14"/>
      <c r="K21" s="45">
        <f>(H21/F21)*100</f>
        <v>100</v>
      </c>
      <c r="L21" s="16"/>
      <c r="M21" s="3"/>
    </row>
    <row r="22" spans="1:27" s="4" customFormat="1" ht="23.25" customHeight="1" x14ac:dyDescent="0.25">
      <c r="A22" s="63"/>
      <c r="B22" s="63"/>
      <c r="C22" s="12"/>
      <c r="D22" s="77" t="s">
        <v>30</v>
      </c>
      <c r="E22" s="78"/>
      <c r="F22" s="78"/>
      <c r="G22" s="78"/>
      <c r="H22" s="78"/>
      <c r="I22" s="78"/>
      <c r="J22" s="78"/>
      <c r="K22" s="78"/>
      <c r="L22" s="79"/>
      <c r="M22" s="3"/>
    </row>
    <row r="23" spans="1:27" s="4" customFormat="1" ht="70.5" customHeight="1" x14ac:dyDescent="0.25">
      <c r="A23" s="63"/>
      <c r="B23" s="63"/>
      <c r="C23" s="12">
        <v>1</v>
      </c>
      <c r="D23" s="2" t="s">
        <v>27</v>
      </c>
      <c r="E23" s="37" t="s">
        <v>8</v>
      </c>
      <c r="F23" s="37">
        <v>1498</v>
      </c>
      <c r="G23" s="54">
        <v>1498</v>
      </c>
      <c r="H23" s="41">
        <v>1498</v>
      </c>
      <c r="I23" s="42">
        <f t="shared" si="1"/>
        <v>100</v>
      </c>
      <c r="J23" s="14"/>
      <c r="K23" s="45">
        <f>(H23/F23)*100</f>
        <v>100</v>
      </c>
      <c r="L23" s="12"/>
      <c r="M23" s="3"/>
    </row>
    <row r="24" spans="1:27" s="4" customFormat="1" ht="132" customHeight="1" x14ac:dyDescent="0.25">
      <c r="A24" s="64"/>
      <c r="B24" s="64"/>
      <c r="C24" s="12">
        <v>2</v>
      </c>
      <c r="D24" s="2" t="s">
        <v>28</v>
      </c>
      <c r="E24" s="37" t="s">
        <v>9</v>
      </c>
      <c r="F24" s="37">
        <v>75</v>
      </c>
      <c r="G24" s="54">
        <v>80</v>
      </c>
      <c r="H24" s="37">
        <v>99</v>
      </c>
      <c r="I24" s="42">
        <f t="shared" si="1"/>
        <v>123.75</v>
      </c>
      <c r="J24" s="14"/>
      <c r="K24" s="45">
        <f>(H24/F24)*100</f>
        <v>132</v>
      </c>
      <c r="L24" s="28" t="s">
        <v>63</v>
      </c>
      <c r="M24" s="3"/>
    </row>
    <row r="25" spans="1:27" s="4" customFormat="1" ht="20.25" customHeight="1" x14ac:dyDescent="0.25">
      <c r="A25" s="16">
        <v>11</v>
      </c>
      <c r="B25" s="16">
        <v>3</v>
      </c>
      <c r="C25" s="16"/>
      <c r="D25" s="80" t="s">
        <v>29</v>
      </c>
      <c r="E25" s="81"/>
      <c r="F25" s="81"/>
      <c r="G25" s="81"/>
      <c r="H25" s="81"/>
      <c r="I25" s="81"/>
      <c r="J25" s="81"/>
      <c r="K25" s="81"/>
      <c r="L25" s="82"/>
      <c r="M25" s="3"/>
    </row>
    <row r="26" spans="1:27" s="4" customFormat="1" ht="24" customHeight="1" x14ac:dyDescent="0.25">
      <c r="A26" s="62"/>
      <c r="B26" s="62"/>
      <c r="C26" s="12"/>
      <c r="D26" s="80" t="s">
        <v>31</v>
      </c>
      <c r="E26" s="81"/>
      <c r="F26" s="81"/>
      <c r="G26" s="81"/>
      <c r="H26" s="81"/>
      <c r="I26" s="81"/>
      <c r="J26" s="81"/>
      <c r="K26" s="81"/>
      <c r="L26" s="82"/>
      <c r="M26" s="3"/>
    </row>
    <row r="27" spans="1:27" s="4" customFormat="1" ht="134.25" customHeight="1" x14ac:dyDescent="0.25">
      <c r="A27" s="63"/>
      <c r="B27" s="63"/>
      <c r="C27" s="12">
        <v>1</v>
      </c>
      <c r="D27" s="2" t="s">
        <v>32</v>
      </c>
      <c r="E27" s="39" t="s">
        <v>7</v>
      </c>
      <c r="F27" s="39">
        <v>24.6</v>
      </c>
      <c r="G27" s="44">
        <v>22.86</v>
      </c>
      <c r="H27" s="57">
        <v>31.948</v>
      </c>
      <c r="I27" s="12"/>
      <c r="J27" s="42">
        <f>((G27-H27)/G27)*100+100</f>
        <v>60.244969378827641</v>
      </c>
      <c r="K27" s="42">
        <f>(H27/F27)*100</f>
        <v>129.86991869918697</v>
      </c>
      <c r="L27" s="27" t="s">
        <v>64</v>
      </c>
      <c r="M27" s="3"/>
    </row>
    <row r="28" spans="1:27" s="4" customFormat="1" ht="27" customHeight="1" x14ac:dyDescent="0.25">
      <c r="A28" s="63"/>
      <c r="B28" s="63"/>
      <c r="C28" s="12"/>
      <c r="D28" s="77" t="s">
        <v>33</v>
      </c>
      <c r="E28" s="78"/>
      <c r="F28" s="78"/>
      <c r="G28" s="78"/>
      <c r="H28" s="78"/>
      <c r="I28" s="78"/>
      <c r="J28" s="78"/>
      <c r="K28" s="78"/>
      <c r="L28" s="79"/>
      <c r="M28" s="3"/>
    </row>
    <row r="29" spans="1:27" s="4" customFormat="1" ht="95.25" customHeight="1" x14ac:dyDescent="0.25">
      <c r="A29" s="63"/>
      <c r="B29" s="63"/>
      <c r="C29" s="12">
        <v>1</v>
      </c>
      <c r="D29" s="2" t="s">
        <v>34</v>
      </c>
      <c r="E29" s="39" t="s">
        <v>7</v>
      </c>
      <c r="F29" s="39">
        <v>58.6</v>
      </c>
      <c r="G29" s="44">
        <v>61.6</v>
      </c>
      <c r="H29" s="39">
        <v>61.98</v>
      </c>
      <c r="I29" s="42">
        <f t="shared" ref="I29:I30" si="2">H29/G29*100</f>
        <v>100.6168831168831</v>
      </c>
      <c r="J29" s="14"/>
      <c r="K29" s="42">
        <f>(H29/F29)*100</f>
        <v>105.7679180887372</v>
      </c>
      <c r="L29" s="29" t="s">
        <v>65</v>
      </c>
      <c r="M29" s="3"/>
    </row>
    <row r="30" spans="1:27" s="4" customFormat="1" ht="75" customHeight="1" x14ac:dyDescent="0.25">
      <c r="A30" s="63"/>
      <c r="B30" s="63"/>
      <c r="C30" s="12">
        <v>2</v>
      </c>
      <c r="D30" s="2" t="s">
        <v>35</v>
      </c>
      <c r="E30" s="39" t="s">
        <v>7</v>
      </c>
      <c r="F30" s="39">
        <v>50</v>
      </c>
      <c r="G30" s="44">
        <v>62.5</v>
      </c>
      <c r="H30" s="39">
        <v>64.58</v>
      </c>
      <c r="I30" s="42">
        <f t="shared" si="2"/>
        <v>103.328</v>
      </c>
      <c r="J30" s="14"/>
      <c r="K30" s="42">
        <f>(H30/F30)*100</f>
        <v>129.16</v>
      </c>
      <c r="L30" s="32" t="s">
        <v>66</v>
      </c>
      <c r="M30" s="3"/>
      <c r="N30" s="6"/>
      <c r="O30" s="74"/>
      <c r="P30" s="74"/>
      <c r="Q30" s="74"/>
      <c r="R30" s="74"/>
      <c r="S30" s="74"/>
      <c r="T30" s="74"/>
      <c r="U30" s="74"/>
      <c r="V30" s="74"/>
      <c r="W30" s="7"/>
      <c r="X30" s="8"/>
      <c r="Y30" s="75"/>
      <c r="Z30" s="75"/>
      <c r="AA30" s="7"/>
    </row>
    <row r="31" spans="1:27" s="4" customFormat="1" ht="81.75" customHeight="1" x14ac:dyDescent="0.25">
      <c r="A31" s="64"/>
      <c r="B31" s="64"/>
      <c r="C31" s="12">
        <v>3</v>
      </c>
      <c r="D31" s="2" t="s">
        <v>36</v>
      </c>
      <c r="E31" s="37" t="s">
        <v>7</v>
      </c>
      <c r="F31" s="39">
        <v>0.3</v>
      </c>
      <c r="G31" s="44">
        <v>0.2</v>
      </c>
      <c r="H31" s="44">
        <v>0.2</v>
      </c>
      <c r="I31" s="12"/>
      <c r="J31" s="42">
        <f>((G31-H31)/G31)*100+100</f>
        <v>100</v>
      </c>
      <c r="K31" s="40">
        <f>(H31/F31)*100</f>
        <v>66.666666666666671</v>
      </c>
      <c r="L31" s="9"/>
      <c r="M31" s="3"/>
      <c r="N31" s="6"/>
      <c r="O31" s="7"/>
      <c r="P31" s="7"/>
      <c r="Q31" s="7"/>
      <c r="R31" s="7"/>
      <c r="S31" s="7"/>
      <c r="T31" s="7"/>
      <c r="U31" s="7"/>
      <c r="V31" s="7"/>
      <c r="W31" s="7"/>
      <c r="X31" s="8"/>
      <c r="Y31" s="8"/>
      <c r="Z31" s="8"/>
      <c r="AA31" s="7"/>
    </row>
    <row r="32" spans="1:27" s="4" customFormat="1" x14ac:dyDescent="0.25">
      <c r="A32" s="16">
        <v>11</v>
      </c>
      <c r="B32" s="16">
        <v>4</v>
      </c>
      <c r="C32" s="22"/>
      <c r="D32" s="76" t="s">
        <v>37</v>
      </c>
      <c r="E32" s="76"/>
      <c r="F32" s="76"/>
      <c r="G32" s="76"/>
      <c r="H32" s="76"/>
      <c r="I32" s="76"/>
      <c r="J32" s="76"/>
      <c r="K32" s="76"/>
      <c r="L32" s="76"/>
      <c r="M32" s="3"/>
    </row>
    <row r="33" spans="1:13" s="4" customFormat="1" ht="24" customHeight="1" x14ac:dyDescent="0.25">
      <c r="A33" s="62"/>
      <c r="B33" s="62"/>
      <c r="C33" s="16"/>
      <c r="D33" s="83" t="s">
        <v>39</v>
      </c>
      <c r="E33" s="81"/>
      <c r="F33" s="81"/>
      <c r="G33" s="81"/>
      <c r="H33" s="81"/>
      <c r="I33" s="81"/>
      <c r="J33" s="81"/>
      <c r="K33" s="81"/>
      <c r="L33" s="82"/>
      <c r="M33" s="3"/>
    </row>
    <row r="34" spans="1:13" s="4" customFormat="1" ht="90.75" customHeight="1" x14ac:dyDescent="0.25">
      <c r="A34" s="63"/>
      <c r="B34" s="63"/>
      <c r="C34" s="15">
        <v>1</v>
      </c>
      <c r="D34" s="23" t="s">
        <v>38</v>
      </c>
      <c r="E34" s="39" t="s">
        <v>7</v>
      </c>
      <c r="F34" s="39">
        <v>3</v>
      </c>
      <c r="G34" s="44">
        <v>3</v>
      </c>
      <c r="H34" s="44">
        <v>3</v>
      </c>
      <c r="I34" s="42">
        <f t="shared" ref="I34:I39" si="3">H34/G34*100</f>
        <v>100</v>
      </c>
      <c r="J34" s="12"/>
      <c r="K34" s="39">
        <f>(H34/F34)*100</f>
        <v>100</v>
      </c>
      <c r="L34" s="31"/>
      <c r="M34" s="3"/>
    </row>
    <row r="35" spans="1:13" s="4" customFormat="1" x14ac:dyDescent="0.25">
      <c r="A35" s="63"/>
      <c r="B35" s="63"/>
      <c r="C35" s="15"/>
      <c r="D35" s="84" t="s">
        <v>40</v>
      </c>
      <c r="E35" s="85"/>
      <c r="F35" s="85"/>
      <c r="G35" s="85"/>
      <c r="H35" s="85"/>
      <c r="I35" s="85"/>
      <c r="J35" s="85"/>
      <c r="K35" s="85"/>
      <c r="L35" s="86"/>
      <c r="M35" s="3"/>
    </row>
    <row r="36" spans="1:13" s="4" customFormat="1" ht="297" customHeight="1" x14ac:dyDescent="0.25">
      <c r="A36" s="63"/>
      <c r="B36" s="63"/>
      <c r="C36" s="12">
        <v>1</v>
      </c>
      <c r="D36" s="21" t="s">
        <v>41</v>
      </c>
      <c r="E36" s="39" t="s">
        <v>9</v>
      </c>
      <c r="F36" s="39">
        <v>54</v>
      </c>
      <c r="G36" s="44">
        <v>57</v>
      </c>
      <c r="H36" s="39">
        <v>55</v>
      </c>
      <c r="I36" s="42">
        <f t="shared" si="3"/>
        <v>96.491228070175438</v>
      </c>
      <c r="J36" s="14"/>
      <c r="K36" s="42">
        <f>(H36/F36)*100</f>
        <v>101.85185185185186</v>
      </c>
      <c r="L36" s="28" t="s">
        <v>67</v>
      </c>
      <c r="M36" s="3"/>
    </row>
    <row r="37" spans="1:13" s="4" customFormat="1" ht="213" customHeight="1" x14ac:dyDescent="0.25">
      <c r="A37" s="63"/>
      <c r="B37" s="63"/>
      <c r="C37" s="12">
        <v>2</v>
      </c>
      <c r="D37" s="21" t="s">
        <v>42</v>
      </c>
      <c r="E37" s="12" t="s">
        <v>9</v>
      </c>
      <c r="F37" s="37">
        <v>0</v>
      </c>
      <c r="G37" s="41">
        <v>0</v>
      </c>
      <c r="H37" s="37">
        <v>0</v>
      </c>
      <c r="I37" s="42">
        <v>0</v>
      </c>
      <c r="J37" s="14"/>
      <c r="K37" s="42">
        <v>0</v>
      </c>
      <c r="L37" s="2"/>
      <c r="M37" s="3"/>
    </row>
    <row r="38" spans="1:13" s="4" customFormat="1" ht="279" customHeight="1" x14ac:dyDescent="0.25">
      <c r="A38" s="63"/>
      <c r="B38" s="63"/>
      <c r="C38" s="12">
        <v>3</v>
      </c>
      <c r="D38" s="21" t="s">
        <v>43</v>
      </c>
      <c r="E38" s="12" t="s">
        <v>9</v>
      </c>
      <c r="F38" s="37">
        <v>0</v>
      </c>
      <c r="G38" s="41">
        <v>0</v>
      </c>
      <c r="H38" s="37">
        <v>0</v>
      </c>
      <c r="I38" s="12">
        <v>0</v>
      </c>
      <c r="J38" s="14"/>
      <c r="K38" s="42">
        <v>0</v>
      </c>
      <c r="L38" s="2"/>
      <c r="M38" s="3"/>
    </row>
    <row r="39" spans="1:13" s="4" customFormat="1" ht="165.75" customHeight="1" x14ac:dyDescent="0.25">
      <c r="A39" s="63"/>
      <c r="B39" s="63"/>
      <c r="C39" s="12">
        <v>4</v>
      </c>
      <c r="D39" s="21" t="s">
        <v>44</v>
      </c>
      <c r="E39" s="12" t="s">
        <v>9</v>
      </c>
      <c r="F39" s="37">
        <v>75</v>
      </c>
      <c r="G39" s="41">
        <v>80</v>
      </c>
      <c r="H39" s="41">
        <v>61</v>
      </c>
      <c r="I39" s="42">
        <f t="shared" si="3"/>
        <v>76.25</v>
      </c>
      <c r="J39" s="14"/>
      <c r="K39" s="42">
        <f>(H39/F39)*100</f>
        <v>81.333333333333329</v>
      </c>
      <c r="L39" s="28" t="s">
        <v>72</v>
      </c>
      <c r="M39" s="3"/>
    </row>
    <row r="40" spans="1:13" s="4" customFormat="1" ht="129.75" customHeight="1" x14ac:dyDescent="0.25">
      <c r="A40" s="63"/>
      <c r="B40" s="63"/>
      <c r="C40" s="12">
        <v>5</v>
      </c>
      <c r="D40" s="30" t="s">
        <v>45</v>
      </c>
      <c r="E40" s="12" t="s">
        <v>9</v>
      </c>
      <c r="F40" s="37">
        <v>0</v>
      </c>
      <c r="G40" s="41">
        <v>0</v>
      </c>
      <c r="H40" s="37">
        <v>0</v>
      </c>
      <c r="I40" s="12">
        <v>0</v>
      </c>
      <c r="J40" s="14"/>
      <c r="K40" s="42">
        <v>0</v>
      </c>
      <c r="L40" s="2"/>
      <c r="M40" s="3"/>
    </row>
    <row r="41" spans="1:13" s="4" customFormat="1" ht="130.5" customHeight="1" x14ac:dyDescent="0.25">
      <c r="A41" s="63"/>
      <c r="B41" s="63"/>
      <c r="C41" s="12">
        <v>6</v>
      </c>
      <c r="D41" s="2" t="s">
        <v>46</v>
      </c>
      <c r="E41" s="39" t="s">
        <v>9</v>
      </c>
      <c r="F41" s="39">
        <v>0</v>
      </c>
      <c r="G41" s="44">
        <v>0</v>
      </c>
      <c r="H41" s="39">
        <v>0</v>
      </c>
      <c r="I41" s="12">
        <v>0</v>
      </c>
      <c r="J41" s="14"/>
      <c r="K41" s="40">
        <v>0</v>
      </c>
      <c r="L41" s="2"/>
      <c r="M41" s="3"/>
    </row>
    <row r="42" spans="1:13" s="4" customFormat="1" ht="18" customHeight="1" x14ac:dyDescent="0.25">
      <c r="A42" s="63"/>
      <c r="B42" s="63"/>
      <c r="C42" s="12"/>
      <c r="D42" s="77" t="s">
        <v>47</v>
      </c>
      <c r="E42" s="78"/>
      <c r="F42" s="78"/>
      <c r="G42" s="78"/>
      <c r="H42" s="78"/>
      <c r="I42" s="78"/>
      <c r="J42" s="78"/>
      <c r="K42" s="78"/>
      <c r="L42" s="79"/>
      <c r="M42" s="3"/>
    </row>
    <row r="43" spans="1:13" s="4" customFormat="1" ht="91.5" customHeight="1" x14ac:dyDescent="0.25">
      <c r="A43" s="63"/>
      <c r="B43" s="63"/>
      <c r="C43" s="12">
        <v>1</v>
      </c>
      <c r="D43" s="2" t="s">
        <v>48</v>
      </c>
      <c r="E43" s="12" t="s">
        <v>7</v>
      </c>
      <c r="F43" s="41">
        <v>16.670000000000002</v>
      </c>
      <c r="G43" s="41">
        <v>24.3</v>
      </c>
      <c r="H43" s="37">
        <v>26.83</v>
      </c>
      <c r="I43" s="40">
        <f>H43/G43*100</f>
        <v>110.41152263374485</v>
      </c>
      <c r="J43" s="14"/>
      <c r="K43" s="40">
        <f>(H43/F43)*100</f>
        <v>160.94781043791241</v>
      </c>
      <c r="L43" s="31" t="s">
        <v>68</v>
      </c>
      <c r="M43" s="3"/>
    </row>
    <row r="44" spans="1:13" s="4" customFormat="1" ht="354.75" customHeight="1" x14ac:dyDescent="0.25">
      <c r="A44" s="64"/>
      <c r="B44" s="64"/>
      <c r="C44" s="12">
        <v>2</v>
      </c>
      <c r="D44" s="2" t="s">
        <v>49</v>
      </c>
      <c r="E44" s="12" t="s">
        <v>50</v>
      </c>
      <c r="F44" s="37" t="s">
        <v>51</v>
      </c>
      <c r="G44" s="41" t="s">
        <v>51</v>
      </c>
      <c r="H44" s="37" t="s">
        <v>51</v>
      </c>
      <c r="I44" s="12" t="s">
        <v>51</v>
      </c>
      <c r="J44" s="14"/>
      <c r="K44" s="40" t="s">
        <v>51</v>
      </c>
      <c r="L44" s="36" t="s">
        <v>57</v>
      </c>
      <c r="M44" s="3"/>
    </row>
    <row r="45" spans="1:13" s="4" customFormat="1" ht="23.25" customHeight="1" x14ac:dyDescent="0.25">
      <c r="A45" s="33">
        <v>11</v>
      </c>
      <c r="B45" s="33">
        <v>5</v>
      </c>
      <c r="C45" s="12"/>
      <c r="D45" s="76" t="s">
        <v>52</v>
      </c>
      <c r="E45" s="76"/>
      <c r="F45" s="76"/>
      <c r="G45" s="76"/>
      <c r="H45" s="76"/>
      <c r="I45" s="76"/>
      <c r="J45" s="76"/>
      <c r="K45" s="76"/>
      <c r="L45" s="76"/>
      <c r="M45" s="3"/>
    </row>
    <row r="46" spans="1:13" s="4" customFormat="1" x14ac:dyDescent="0.25">
      <c r="A46" s="59"/>
      <c r="B46" s="59"/>
      <c r="C46" s="12"/>
      <c r="D46" s="80" t="s">
        <v>53</v>
      </c>
      <c r="E46" s="81"/>
      <c r="F46" s="81"/>
      <c r="G46" s="81"/>
      <c r="H46" s="81"/>
      <c r="I46" s="81"/>
      <c r="J46" s="81"/>
      <c r="K46" s="81"/>
      <c r="L46" s="82"/>
      <c r="M46" s="3"/>
    </row>
    <row r="47" spans="1:13" s="4" customFormat="1" ht="105.75" customHeight="1" x14ac:dyDescent="0.25">
      <c r="A47" s="60"/>
      <c r="B47" s="60"/>
      <c r="C47" s="12">
        <v>1</v>
      </c>
      <c r="D47" s="9" t="s">
        <v>54</v>
      </c>
      <c r="E47" s="35" t="s">
        <v>7</v>
      </c>
      <c r="F47" s="37">
        <v>100</v>
      </c>
      <c r="G47" s="41">
        <v>100</v>
      </c>
      <c r="H47" s="37">
        <v>173</v>
      </c>
      <c r="I47" s="40">
        <f>H47/G47*100</f>
        <v>173</v>
      </c>
      <c r="J47" s="14"/>
      <c r="K47" s="40">
        <f>(H47/F47)*100</f>
        <v>173</v>
      </c>
      <c r="L47" s="9" t="s">
        <v>70</v>
      </c>
      <c r="M47" s="3"/>
    </row>
    <row r="48" spans="1:13" s="4" customFormat="1" ht="43.5" customHeight="1" x14ac:dyDescent="0.25">
      <c r="A48" s="60"/>
      <c r="B48" s="60"/>
      <c r="C48" s="12"/>
      <c r="D48" s="77" t="s">
        <v>55</v>
      </c>
      <c r="E48" s="78"/>
      <c r="F48" s="78"/>
      <c r="G48" s="78"/>
      <c r="H48" s="78"/>
      <c r="I48" s="78"/>
      <c r="J48" s="78"/>
      <c r="K48" s="78"/>
      <c r="L48" s="79"/>
      <c r="M48" s="3"/>
    </row>
    <row r="49" spans="1:12" s="4" customFormat="1" ht="102.75" customHeight="1" x14ac:dyDescent="0.25">
      <c r="A49" s="61"/>
      <c r="B49" s="61"/>
      <c r="C49" s="12">
        <v>1</v>
      </c>
      <c r="D49" s="2" t="s">
        <v>56</v>
      </c>
      <c r="E49" s="39" t="s">
        <v>7</v>
      </c>
      <c r="F49" s="39">
        <v>100</v>
      </c>
      <c r="G49" s="44">
        <v>100</v>
      </c>
      <c r="H49" s="39">
        <v>78</v>
      </c>
      <c r="I49" s="40">
        <f>H49/G49*100</f>
        <v>78</v>
      </c>
      <c r="J49" s="14"/>
      <c r="K49" s="40">
        <f>(H49/F49)*100</f>
        <v>78</v>
      </c>
      <c r="L49" s="9" t="s">
        <v>69</v>
      </c>
    </row>
    <row r="50" spans="1:12" x14ac:dyDescent="0.25">
      <c r="A50" s="24"/>
      <c r="B50" s="24"/>
      <c r="C50" s="24"/>
      <c r="D50" s="24"/>
      <c r="E50" s="24"/>
      <c r="F50" s="24"/>
      <c r="G50" s="55"/>
      <c r="H50" s="25"/>
      <c r="I50" s="24"/>
      <c r="J50" s="24"/>
      <c r="K50" s="24"/>
      <c r="L50" s="24"/>
    </row>
    <row r="51" spans="1:12" ht="15.75" customHeight="1" x14ac:dyDescent="0.25">
      <c r="A51" s="24"/>
      <c r="B51" s="24"/>
      <c r="C51" s="24"/>
      <c r="D51" s="24"/>
      <c r="E51" s="24"/>
      <c r="F51" s="24"/>
      <c r="G51" s="55"/>
      <c r="H51" s="26"/>
      <c r="I51" s="26"/>
      <c r="J51" s="26"/>
      <c r="K51" s="26"/>
      <c r="L51" s="26"/>
    </row>
    <row r="52" spans="1:12" ht="15.75" customHeight="1" x14ac:dyDescent="0.25">
      <c r="A52" s="26"/>
      <c r="B52" s="26"/>
      <c r="C52" s="26"/>
      <c r="D52" s="26"/>
      <c r="E52" s="26"/>
      <c r="F52" s="26"/>
      <c r="G52" s="56"/>
      <c r="H52" s="26"/>
      <c r="I52" s="26"/>
      <c r="J52" s="26"/>
      <c r="K52" s="26"/>
      <c r="L52" s="26"/>
    </row>
    <row r="53" spans="1:12" ht="15.75" customHeight="1" x14ac:dyDescent="0.25">
      <c r="A53" s="26"/>
      <c r="B53" s="26"/>
      <c r="C53" s="26"/>
      <c r="D53" s="26"/>
      <c r="E53" s="26"/>
      <c r="F53" s="26"/>
      <c r="G53" s="56"/>
      <c r="H53" s="26"/>
      <c r="I53" s="26"/>
      <c r="J53" s="26"/>
      <c r="K53" s="26"/>
      <c r="L53" s="26"/>
    </row>
    <row r="54" spans="1:12" x14ac:dyDescent="0.25">
      <c r="A54" s="26" t="s">
        <v>58</v>
      </c>
      <c r="B54" s="26"/>
      <c r="C54" s="26"/>
      <c r="D54" s="26"/>
      <c r="E54" s="26"/>
      <c r="F54" s="26"/>
      <c r="G54" s="56" t="s">
        <v>59</v>
      </c>
      <c r="H54" s="25"/>
      <c r="J54" s="24"/>
      <c r="K54" s="24"/>
      <c r="L54" s="58" t="s">
        <v>80</v>
      </c>
    </row>
  </sheetData>
  <mergeCells count="49">
    <mergeCell ref="D25:L25"/>
    <mergeCell ref="D26:L26"/>
    <mergeCell ref="D28:L28"/>
    <mergeCell ref="D22:L22"/>
    <mergeCell ref="D7:L7"/>
    <mergeCell ref="D11:L11"/>
    <mergeCell ref="D12:L12"/>
    <mergeCell ref="D14:L14"/>
    <mergeCell ref="D19:L19"/>
    <mergeCell ref="D20:L20"/>
    <mergeCell ref="D17:L17"/>
    <mergeCell ref="D48:L48"/>
    <mergeCell ref="D46:L46"/>
    <mergeCell ref="O30:P30"/>
    <mergeCell ref="D33:L33"/>
    <mergeCell ref="D35:L35"/>
    <mergeCell ref="D42:L42"/>
    <mergeCell ref="D45:L45"/>
    <mergeCell ref="Q30:R30"/>
    <mergeCell ref="S30:T30"/>
    <mergeCell ref="U30:V30"/>
    <mergeCell ref="Y30:Z30"/>
    <mergeCell ref="D32:L32"/>
    <mergeCell ref="A1:L1"/>
    <mergeCell ref="C3:C5"/>
    <mergeCell ref="D3:D5"/>
    <mergeCell ref="A3:B3"/>
    <mergeCell ref="E3:E5"/>
    <mergeCell ref="F3:H3"/>
    <mergeCell ref="I3:J3"/>
    <mergeCell ref="L3:L5"/>
    <mergeCell ref="I4:I5"/>
    <mergeCell ref="J4:J5"/>
    <mergeCell ref="K3:K5"/>
    <mergeCell ref="A4:A5"/>
    <mergeCell ref="B4:B5"/>
    <mergeCell ref="F4:F5"/>
    <mergeCell ref="G4:G5"/>
    <mergeCell ref="H4:H5"/>
    <mergeCell ref="A46:A49"/>
    <mergeCell ref="B46:B49"/>
    <mergeCell ref="A26:A31"/>
    <mergeCell ref="B26:B31"/>
    <mergeCell ref="A12:A18"/>
    <mergeCell ref="B12:B18"/>
    <mergeCell ref="A20:A24"/>
    <mergeCell ref="B20:B24"/>
    <mergeCell ref="B33:B44"/>
    <mergeCell ref="A33:A44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Жевлакова Ирина Вячеславовна</dc:creator>
  <cp:lastModifiedBy>Бухлова Валентина Вячеславовна</cp:lastModifiedBy>
  <cp:lastPrinted>2021-03-09T09:44:28Z</cp:lastPrinted>
  <dcterms:created xsi:type="dcterms:W3CDTF">2018-01-17T07:30:08Z</dcterms:created>
  <dcterms:modified xsi:type="dcterms:W3CDTF">2021-03-09T10:37:31Z</dcterms:modified>
</cp:coreProperties>
</file>