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85" windowWidth="14805" windowHeight="7230"/>
  </bookViews>
  <sheets>
    <sheet name="Форма 1" sheetId="2" r:id="rId1"/>
    <sheet name="Форма 2" sheetId="5" r:id="rId2"/>
    <sheet name="Форма 3" sheetId="3" r:id="rId3"/>
    <sheet name="Общая оценка" sheetId="8" r:id="rId4"/>
  </sheets>
  <definedNames>
    <definedName name="_xlnm.Print_Area" localSheetId="1">'Форма 2'!$A$1:$H$36</definedName>
  </definedNames>
  <calcPr calcId="145621"/>
</workbook>
</file>

<file path=xl/calcChain.xml><?xml version="1.0" encoding="utf-8"?>
<calcChain xmlns="http://schemas.openxmlformats.org/spreadsheetml/2006/main">
  <c r="F38" i="5" l="1"/>
  <c r="E5" i="8" l="1"/>
  <c r="J5" i="8"/>
  <c r="I5" i="8"/>
  <c r="F35" i="5"/>
  <c r="F32" i="5"/>
  <c r="F31" i="5"/>
  <c r="F23" i="5" l="1"/>
  <c r="F22" i="5"/>
  <c r="F20" i="5"/>
  <c r="F21" i="5"/>
  <c r="F15" i="5"/>
  <c r="E37" i="2"/>
  <c r="D38" i="2" s="1"/>
  <c r="E49" i="2" s="1"/>
  <c r="D37" i="2"/>
  <c r="F5" i="8" l="1"/>
  <c r="H5" i="8" s="1"/>
  <c r="E26" i="2"/>
  <c r="E24" i="2"/>
  <c r="E21" i="2"/>
  <c r="E20" i="2"/>
  <c r="D11" i="2"/>
  <c r="D6" i="3" l="1"/>
  <c r="K5" i="8" l="1"/>
  <c r="D12" i="2" l="1"/>
</calcChain>
</file>

<file path=xl/sharedStrings.xml><?xml version="1.0" encoding="utf-8"?>
<sst xmlns="http://schemas.openxmlformats.org/spreadsheetml/2006/main" count="170" uniqueCount="144">
  <si>
    <t>ЗПф</t>
  </si>
  <si>
    <t>ЗПп</t>
  </si>
  <si>
    <t>Количество снесенных аварийных домов</t>
  </si>
  <si>
    <t>Отчетный период</t>
  </si>
  <si>
    <t>Наименования ожидаемых конечных результатов, целевых показателей (индикаторов)</t>
  </si>
  <si>
    <t>Для показателей с желаемой тенденцией увеличения значений:</t>
  </si>
  <si>
    <t>Для показателей с желаемой тенденцией снижения значений:</t>
  </si>
  <si>
    <t>Обоснование отклонений значений  показателей</t>
  </si>
  <si>
    <t>Форма 2. Оценка степени реализации мероприятий муниципальной программы (подпрограммы)</t>
  </si>
  <si>
    <t>Плановые расходы на реализацию муниципальной программы (подпрограммы) в отчетном периоде, тыс. руб. Рп</t>
  </si>
  <si>
    <t>Фактические расходы на реализацию муниципальной программы (подпрограммы) за отчетный период,  тыс.руб. Рф</t>
  </si>
  <si>
    <t>Обоснование причин невыполнения мероприятий</t>
  </si>
  <si>
    <t>Обоснование причин отклонений</t>
  </si>
  <si>
    <t>Степень соответствия муниципальной программы (подпрограммы) запланированному уровню расходов бюджета МО «Город Ижевск»ССур=Рф/Рп</t>
  </si>
  <si>
    <t>Форма 3. Оценка степени соответствия муниципальной программы (подпрограммы) запланированному уровню расходов бюджета МО «Город Ижевск»</t>
  </si>
  <si>
    <t xml:space="preserve">ЭР = 0,5* СДм/п+0,3*СРм +0,2*ССур </t>
  </si>
  <si>
    <t>Ответственный исполнитель</t>
  </si>
  <si>
    <t>Наименование МП (подпрограммы)</t>
  </si>
  <si>
    <t xml:space="preserve">6.4 Степень соответствия муниципальной программы (подпрограммы) запланированному уровню расходов бюджета МО «Город Ижевск»** </t>
  </si>
  <si>
    <t>6.5 Эффективность реализации муниципальной программы (подпрограммы)</t>
  </si>
  <si>
    <t>ССур=Рф/Рп</t>
  </si>
  <si>
    <t>Управление ЖКХ</t>
  </si>
  <si>
    <r>
      <rPr>
        <sz val="8"/>
        <rFont val="Times New Roman"/>
        <family val="1"/>
        <charset val="204"/>
      </rPr>
      <t>Число целевых показателей (индикаторов),</t>
    </r>
    <r>
      <rPr>
        <b/>
        <sz val="8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N</t>
    </r>
  </si>
  <si>
    <r>
      <rPr>
        <sz val="8"/>
        <rFont val="Times New Roman"/>
        <family val="1"/>
        <charset val="204"/>
      </rPr>
      <t>Плановые расходы на реализацию муниципальной программы (подпрограммы) в отчетном периоде,</t>
    </r>
    <r>
      <rPr>
        <b/>
        <sz val="8"/>
        <rFont val="Times New Roman"/>
        <family val="1"/>
        <charset val="204"/>
      </rPr>
      <t xml:space="preserve"> тыс. руб. Рп</t>
    </r>
  </si>
  <si>
    <r>
      <rPr>
        <sz val="8"/>
        <rFont val="Times New Roman"/>
        <family val="1"/>
        <charset val="204"/>
      </rPr>
      <t xml:space="preserve">Фактические расходы на реализацию муниципальной программы (подпрограммы) за отчетный период,  тыс.руб. </t>
    </r>
    <r>
      <rPr>
        <b/>
        <sz val="8"/>
        <rFont val="Times New Roman"/>
        <family val="1"/>
        <charset val="204"/>
      </rPr>
      <t>Рф</t>
    </r>
  </si>
  <si>
    <t xml:space="preserve">СДпз=ЗПф/ЗПп </t>
  </si>
  <si>
    <t xml:space="preserve"> СДп3=ЗПп/ЗПф</t>
  </si>
  <si>
    <t>Муниципальная программа «Обеспечение доступным и комфортным жильем и коммунальными услугами граждан Российской Федерации, проживающих на территории муниципального образования «Город Ижевск». Энергосбережение и повышение энергетической эффективности сферы ЖКХ  города Ижевска» за 2020 год</t>
  </si>
  <si>
    <t>Удельный суммарный расход энергетических ресурсов в многоквартирных домах</t>
  </si>
  <si>
    <t xml:space="preserve">Доля многоквартирных домов, в которых собственники помещений выбрали и реализуют один из способов управления многокварирными домами, в общем числе многоквартирных домов, в которых собственники помещений должны выбрать способ управления данными домами </t>
  </si>
  <si>
    <t xml:space="preserve">Доля организаций коммунального комплекса, осуществляющих производство товаров, оказание услуг по водо-, тепло-, газо-, электроснабжению, водоотведению очистке сточных вод, утилизации, (захоронению) твердых бытовых отходов и использующих объекты коммунальной инфрастуктуры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уставом капитале которых составляет 25 процентов, в общем числе организаций коммунального комплекса, осуществляющих свою деятельность на территории муниципального образования "Город Ижевск"    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</si>
  <si>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</si>
  <si>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 xml:space="preserve">Наименование Задачи № 1 "Повышение энергетической эффективности в жилищном фонде и в системах коммунальной инфрастуктуры города Ижевска" </t>
  </si>
  <si>
    <t xml:space="preserve">Наименование цели "Обеспечение доступным и комфортным жильем и коммунальными услугами граждан Российской Федерации, проживающих на территории муниципального образования «Город Ижевск». Энергосбережение и повышение энергетической эффективности сферы ЖКХ  города Ижевска "  </t>
  </si>
  <si>
    <t>Удельный расход тепловой энергии в многоквартирных домах (в расчете на 1 кв. метр общей площади)</t>
  </si>
  <si>
    <t>Удельный расход холодной воды в многоквартирных домах (в расчете на 1 жителя)</t>
  </si>
  <si>
    <t>Удельный расход горячей воды в многоквартирных домах (в расчете на 1 жителя)</t>
  </si>
  <si>
    <t>Удельный расход электрической энергии в многоквартирных домах (в расчете на 1 кв. метр общей площади)</t>
  </si>
  <si>
    <t>Удельный расход природного газа в многоквартирных домах с иными системами теплоснабжения (в расчете на 1 жителя)</t>
  </si>
  <si>
    <t>Доля многоквартирных домов без циркуляционного трубопровода горячего водоснабжения к общему количеству домов с горячим водоснабжением</t>
  </si>
  <si>
    <t>Удельный расход топлива на выработку тепловой энергии на тепловых электростанциях</t>
  </si>
  <si>
    <t>Удельный расход топлива на выработку тепловой энергии на котельных</t>
  </si>
  <si>
    <t>Удельный расход электрической энергии, используемой при передаче тепловой энергии в системах теплоснабжения</t>
  </si>
  <si>
    <t>Доля потерь тепловой энергии при ее передаче в общем объеме переданной тепловой энергии</t>
  </si>
  <si>
    <t>Доля потерь воды при ее передаче в общем объеме переданной воды</t>
  </si>
  <si>
    <t>Удельный расход электрической энергии, используемой для передачи (транспортировки) воды в системах водоснабжения (на 1 куб. метр)</t>
  </si>
  <si>
    <t>Удельный расход электрической энергии, используемой в системах водоотведения (на 1 куб. метр)</t>
  </si>
  <si>
    <t>Основное мероприятие "Реализация мероприятий по энергосбережению и повышению энергетической эффективности в жилищном фонде и  в системах коммунальной инфраструктуры"</t>
  </si>
  <si>
    <t>Количество замененных сетей</t>
  </si>
  <si>
    <t>Количество реконструированных центральных тепловых пунктов (ЦТП)</t>
  </si>
  <si>
    <t>Количество установленных приборов учета (ГВС, ХВС, электросчетчиков) в муниципальных жилых помещениях</t>
  </si>
  <si>
    <t>Количество выявленных и поставленных на учет бесхозяйных объектов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</t>
  </si>
  <si>
    <t>Доля граждан, расселенных из аварийного жилищного фонда к общему количеству граждан, проживающих в аварийном жилищном фонде</t>
  </si>
  <si>
    <t>Количество семей и одиноко проживающих граждан, находящиеся на учете и улучшившие жилищные условия</t>
  </si>
  <si>
    <t xml:space="preserve">Наименование Задачи № 2 "Развитие жилищной сферы с целью создания комфортных условий, обеспечивающих доступность жилья для граждан Российской Федерации, проживающих на территории муниципального образования "Город Ижевск" </t>
  </si>
  <si>
    <t>Доля аварийного жилищного фонда, признанного непригодным для проживания, к общему количеству многоквартирных домов города Ижевска</t>
  </si>
  <si>
    <t xml:space="preserve">Доля многоквартирных домов, где проведен капитальный ремонт общего имущества, к общему количеству домов </t>
  </si>
  <si>
    <t xml:space="preserve">Доля муниципальных жилых помещений, где проведен капитальный ремонт, к общему количеству помещений муниципального жилищного фонда </t>
  </si>
  <si>
    <t xml:space="preserve">Основное мероприятие "Обеспечение жилыми помещениями и комфортными условиями проживания граждан Российской Федерации, проживающих на территории муниципального образования "Город Ижевск " </t>
  </si>
  <si>
    <t>Количество граждан, расселенных из аварийного жилищного фонда</t>
  </si>
  <si>
    <t>Общая площадь жилых помещений, учитываемых в Реестре муниципального жилищного фонда города</t>
  </si>
  <si>
    <t>Количество заключенных договоров социального найма</t>
  </si>
  <si>
    <t>Количество исполненных решений</t>
  </si>
  <si>
    <t>Уровень внесения денежных средств  на капитальный ремонт в части муниципального жилищного фонда и содержания специальных счетов по требованию управляющих организаций и товариществ собственников недвижимости</t>
  </si>
  <si>
    <t>Количество многоквартирных домов, где проведен капитальный ремонт</t>
  </si>
  <si>
    <t>Количество жилых помещений, где проведен капитальный ремонт</t>
  </si>
  <si>
    <t>Количество замененных лифтов</t>
  </si>
  <si>
    <t>Общая площадь жилых помещений, на территории которых проживают граждане, получающие дополнительную социальную поддержку</t>
  </si>
  <si>
    <t xml:space="preserve">Количество объектов  коммунального назначения, имеющих признаки бесхозяйных требующих постановки на учет в Управлении федеральной службы государственной регистрации, кадастра и картографии по Удмуртской Республике </t>
  </si>
  <si>
    <t>Снижение размера просроченной задолженности муниципального унитарного предприятия,  за которым закреплено муниципальное имущество на праве хозяйственного ведения, перед поставщиками топливно-энергетических ресурсов (за потребленный природный газ) на сумму субсидии, выделенной  из бюджета УР</t>
  </si>
  <si>
    <t>Количество исполненных решений судов</t>
  </si>
  <si>
    <t>Площадь обработанных мест общего пользования</t>
  </si>
  <si>
    <t>Наименование Задачи № 3 "Увеличение доли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домами"</t>
  </si>
  <si>
    <t xml:space="preserve">Доля организаций, осуществляющих управление многоквартирными домами и (или) оказание услуг по содержанию и ремонту общего имущества в многоквартирных домах, участие субъекта РФ и (или) городского округа, в уставном капитале которых составляет не более 25%, в общем числе организаций, осуществляющих данные виды деятельности на территории городского округа, кроме товариществ собственников жилья, жилищных, жилищно-строительных кооперативов и специализированных потребительских кооперативов     </t>
  </si>
  <si>
    <t>Основное мероприятие "Реализация способов управления многоквартирными домами на территории муниципального образования "Город Ижевск"</t>
  </si>
  <si>
    <t xml:space="preserve">Количество конкурсов в отношении многоквартирных домов, управление которыми осуществляется управляющими организациями, определенными по результатам открытого конкурса </t>
  </si>
  <si>
    <t>Число общих собраний собственников помещений в многоквартирных домах, на которых представлялись интересы собственника муниципальных помещений</t>
  </si>
  <si>
    <t xml:space="preserve">Наименование Задачи № 4 "Создание условий для реализации муниципальной программы" </t>
  </si>
  <si>
    <t>Уровень качества финансового менеджмента, осуществляемого главным распорядителем</t>
  </si>
  <si>
    <t>Основное мероприятие "Обеспечение функций муниципальных органов»</t>
  </si>
  <si>
    <t>Достижение прогнозных значений показателей муниципальной программы  (за отчетный год)</t>
  </si>
  <si>
    <t>Наименование программы</t>
  </si>
  <si>
    <t xml:space="preserve">Итого по муниципальной программе «Обеспечение доступным и комфортным жильем и коммунальными услугами граждан Российской Федерации, проживающих на территории муниципального образования «Город Ижевск». Энергосбережение и повышение энергетической эффективности сферы ЖКХ  города Ижевска» </t>
  </si>
  <si>
    <t xml:space="preserve">  Основными факторами, оказывающим влияние на ход реализации муниципальной программы в части неосвоения и сокращения бюджетных средств являются:
- доведение предельных объемов финансирования основных мероприятий программы до исполнителей в размере, не соответствующем доведенным лимитам бюджетных средств на 2020 год, что привело к невозможности реализации в полной мере выделенных бюджетных средств и образованию кредиторской задолженности;
- экономия, сложившаяся по результатам проведения конкурсных процедур.
</t>
  </si>
  <si>
    <t>Отсутствие лимитов бюджетных обязательсв</t>
  </si>
  <si>
    <t>Данный показатель в программе указан некорректно. Данный показатель будет скорректирован при следующих изменениях в программу</t>
  </si>
  <si>
    <t>Увеличение потери воды вызвано в связи с процессом присоединения сетей и их износом</t>
  </si>
  <si>
    <t>В связи с подключением новых потребителей (строятся жилые комплексы, микрорайоны, КНС)</t>
  </si>
  <si>
    <t>Отсутствует Соглашение с Минстроем УР</t>
  </si>
  <si>
    <t>Отсутствие лимитов бюджетных обязательств</t>
  </si>
  <si>
    <t>По многоквартирному дому №15 ул. Ракетная проведен ремонт системы отопления ГВС</t>
  </si>
  <si>
    <t xml:space="preserve">Тарифы на тепловую энергию на 2020 год для организаций БПОУ УР "Ижевский агростроительный техникум" приняты в рамках предельных индексов платы граждан и соответствуют требованиям действующего законодательства. В связи с этим дополнительные меры социальной поддержки граждан не требуется. </t>
  </si>
  <si>
    <t>Объявлены конкурсы по 1540 МКД, по результатам которых заключили 28 договоров управления ,отменено - 13, не состоялось - 1456</t>
  </si>
  <si>
    <t>В связи со сложившейся ситуацией распространения новой коронавирусной инфекции (COVID-19)</t>
  </si>
  <si>
    <t>№ п/п</t>
  </si>
  <si>
    <t>Наименование мероприятия</t>
  </si>
  <si>
    <t>Выполнено/не выполнено мероприятие</t>
  </si>
  <si>
    <t>Достижение ожидаемого непосредственного результата реализации мероприятия</t>
  </si>
  <si>
    <t>Наименование показателя ожидаемого непосредственного результата</t>
  </si>
  <si>
    <t>План</t>
  </si>
  <si>
    <t>Факт</t>
  </si>
  <si>
    <t>Степень достижения  Сдонр</t>
  </si>
  <si>
    <t>Количество  детских площадок, стоящих на балансе муницмпального образования "Город Ижевск"</t>
  </si>
  <si>
    <t>Итого по программе:</t>
  </si>
  <si>
    <t xml:space="preserve">Форма 1. Оценка степени достижения плановых значений ожидаемых конечных результатов, целевых показателей (индикаторов) мунципальной программы (подпрограммы)  </t>
  </si>
  <si>
    <t>выполнено</t>
  </si>
  <si>
    <t>не выполнено</t>
  </si>
  <si>
    <t>Подготовлена проектно-сметная документация на ремонт ситемы отопления МКД 24 по ул. 10 лет Октября</t>
  </si>
  <si>
    <t>Недостаточно накполенных средств у собственников МКД</t>
  </si>
  <si>
    <t xml:space="preserve">6.2 Степень достижения плановых значений ожидаемых конечных результатов, целевых показателей (индикаторов) муниципальной программы (подпрограммы) в целом </t>
  </si>
  <si>
    <t>6.3 Степень достижения планового значения каждого ожидаемого непосредственного результата реализации мероприятий муниципальной программы (подпрограммы)</t>
  </si>
  <si>
    <t xml:space="preserve">СДпз </t>
  </si>
  <si>
    <t xml:space="preserve">СДпз по программе </t>
  </si>
  <si>
    <t xml:space="preserve"> СДм/п=∑СДпз/N</t>
  </si>
  <si>
    <t>6.1 Степень достижения планового значения ожидаемого конечного результата, целевого показателя (индикатора)</t>
  </si>
  <si>
    <t>Сдонр</t>
  </si>
  <si>
    <t>Общее количество мероприятий, запланированных к реализации в отчетном году, М</t>
  </si>
  <si>
    <t xml:space="preserve"> СРм=суммаСД онр/М</t>
  </si>
  <si>
    <t>Оценка эффективности реализации муниципальной программы «Обеспечение доступным и комфортным жильем и коммунальными услугами граждан Российской Федерации, проживающих на территории муниципального образования «Город Ижевск». Энергосбережение и повышение энергетической эффективности сферы ЖКХ  города Ижевска» за 2020 год</t>
  </si>
  <si>
    <t>СД м/п = 0,92</t>
  </si>
  <si>
    <t>Техническое перевооружение  сетей теплоснабжения</t>
  </si>
  <si>
    <t>Техническое перевооружение центральных тепловых пунктов (ЦТП)</t>
  </si>
  <si>
    <t>Мероприятия по энергосбережению и повышению энергетической эффективности в жилищном фонде</t>
  </si>
  <si>
    <t>Реализация энергоэффективных технических мероприятий в организациях.</t>
  </si>
  <si>
    <t>Переселение граждан из аварийного жилья</t>
  </si>
  <si>
    <t>Мероприятия, направленные на снос аварийных домов</t>
  </si>
  <si>
    <t>Управление муниципальным жилищным фондом, в том числе: Учет муниципального жилищного фонда</t>
  </si>
  <si>
    <t>Обеспечение малоимущих граждан жильем по договорам социального найма</t>
  </si>
  <si>
    <t>Исполнение решений судов, возложенных на Администрацию города Ижевска, по предоставлению жилых помещений гражданам</t>
  </si>
  <si>
    <t>Уплата взносов на капитальный ремонт в части муниципального жилищного фонда и содержание специальных счетов</t>
  </si>
  <si>
    <t>Капремонт многоквартирных домов, где решение о проведении принято в судебном порядке и Администрация города Ижевска привлечена в качестве субсидиарного ответчика</t>
  </si>
  <si>
    <t>Капитальный ремонт муниципального жилищного фонда</t>
  </si>
  <si>
    <t xml:space="preserve">Проведение мероприятий по капитальному ремонту многоквартирных домов 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</si>
  <si>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</si>
  <si>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 xml:space="preserve">Мероприятия в области коммунального хозяйства, в том числе:
Обеспечение функционирования объектов жизнеобеспечения
</t>
  </si>
  <si>
    <t xml:space="preserve">Обеспечение функционирования систем теплоснабжения
</t>
  </si>
  <si>
    <t xml:space="preserve">Мероприятия по содержанию детских площадок
</t>
  </si>
  <si>
    <t xml:space="preserve">Мероприятия по проведению текущего ремонта МКД по решению судов
</t>
  </si>
  <si>
    <t xml:space="preserve">Предоставление мер по обеспечению сбалансированности бюджетов и своевременного решения вопросов местного значения, в том числе:
Возмещение затрат по проведению дезинфекции мест общего пользования в многоквартирных домах, расположенных на территории муниципального образования "Город Ижевск"
</t>
  </si>
  <si>
    <t xml:space="preserve">Организация проведения открытых конкурсов по отбору управляющей организации на право заключения договора управления многоквартирными домами
</t>
  </si>
  <si>
    <t xml:space="preserve">Представление интересов собственника муниципальных помещений на общих собраниях собственников помещений в многоквартирных домах
</t>
  </si>
  <si>
    <t xml:space="preserve">Реализация установленных полномочий (функций)
</t>
  </si>
  <si>
    <t>показатель не учитывается в расчете</t>
  </si>
  <si>
    <t>СРм = 0,79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</si>
</sst>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00"/>
    <numFmt numFmtId="165" formatCode="#,##0.000"/>
    <numFmt numFmtId="166" formatCode="#,##0.0"/>
    <numFmt numFmtId="167" formatCode="0.000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ahoma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4" tint="-0.49998474074526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theme="4" tint="-0.499984740745262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4" tint="-0.499984740745262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  <xf numFmtId="0" fontId="12" fillId="0" borderId="0"/>
    <xf numFmtId="43" fontId="19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12" fillId="0" borderId="0" xfId="4" applyAlignment="1">
      <alignment vertical="center"/>
    </xf>
    <xf numFmtId="49" fontId="13" fillId="0" borderId="1" xfId="4" applyNumberFormat="1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2" fillId="0" borderId="0" xfId="4" applyFont="1" applyAlignment="1">
      <alignment horizontal="center" vertical="center"/>
    </xf>
    <xf numFmtId="0" fontId="12" fillId="0" borderId="0" xfId="4" applyAlignment="1">
      <alignment horizontal="center" vertical="center"/>
    </xf>
    <xf numFmtId="0" fontId="10" fillId="0" borderId="0" xfId="4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2" borderId="0" xfId="0" applyFill="1"/>
    <xf numFmtId="0" fontId="0" fillId="0" borderId="0" xfId="0" applyFill="1"/>
    <xf numFmtId="164" fontId="0" fillId="0" borderId="0" xfId="0" applyNumberFormat="1"/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justify" vertical="center" wrapText="1"/>
    </xf>
    <xf numFmtId="0" fontId="0" fillId="0" borderId="1" xfId="0" applyFill="1" applyBorder="1"/>
    <xf numFmtId="49" fontId="13" fillId="3" borderId="1" xfId="4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0" borderId="7" xfId="0" applyFill="1" applyBorder="1"/>
    <xf numFmtId="0" fontId="7" fillId="0" borderId="1" xfId="0" applyFont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3" fontId="20" fillId="0" borderId="0" xfId="5" applyFont="1"/>
    <xf numFmtId="0" fontId="10" fillId="0" borderId="0" xfId="4" applyFont="1" applyAlignment="1">
      <alignment horizontal="center" vertical="center"/>
    </xf>
    <xf numFmtId="0" fontId="10" fillId="0" borderId="7" xfId="4" applyFont="1" applyBorder="1" applyAlignment="1">
      <alignment horizontal="center" vertical="center" wrapText="1"/>
    </xf>
    <xf numFmtId="4" fontId="10" fillId="0" borderId="1" xfId="4" applyNumberFormat="1" applyFont="1" applyBorder="1" applyAlignment="1">
      <alignment horizontal="center" vertical="center" wrapText="1"/>
    </xf>
    <xf numFmtId="4" fontId="14" fillId="3" borderId="1" xfId="4" applyNumberFormat="1" applyFont="1" applyFill="1" applyBorder="1" applyAlignment="1">
      <alignment horizontal="center" vertical="center" wrapText="1"/>
    </xf>
    <xf numFmtId="4" fontId="21" fillId="3" borderId="1" xfId="4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49" fontId="25" fillId="0" borderId="1" xfId="4" applyNumberFormat="1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14" fillId="0" borderId="0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left" vertical="center" wrapText="1"/>
    </xf>
    <xf numFmtId="0" fontId="14" fillId="0" borderId="0" xfId="4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11" fillId="0" borderId="1" xfId="4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164" fontId="16" fillId="0" borderId="1" xfId="0" applyNumberFormat="1" applyFont="1" applyFill="1" applyBorder="1" applyAlignment="1">
      <alignment vertical="center"/>
    </xf>
    <xf numFmtId="0" fontId="10" fillId="0" borderId="2" xfId="4" applyFont="1" applyBorder="1" applyAlignment="1">
      <alignment vertical="center" wrapText="1"/>
    </xf>
    <xf numFmtId="4" fontId="10" fillId="0" borderId="1" xfId="4" applyNumberFormat="1" applyFont="1" applyBorder="1" applyAlignment="1">
      <alignment horizontal="left" vertical="center" wrapText="1"/>
    </xf>
    <xf numFmtId="166" fontId="10" fillId="0" borderId="1" xfId="4" applyNumberFormat="1" applyFont="1" applyBorder="1" applyAlignment="1">
      <alignment horizontal="center" vertical="center" wrapText="1"/>
    </xf>
    <xf numFmtId="3" fontId="10" fillId="0" borderId="1" xfId="4" applyNumberFormat="1" applyFont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left" vertical="center" wrapText="1"/>
    </xf>
    <xf numFmtId="167" fontId="0" fillId="0" borderId="0" xfId="0" applyNumberFormat="1"/>
    <xf numFmtId="4" fontId="10" fillId="0" borderId="0" xfId="4" applyNumberFormat="1" applyFont="1" applyBorder="1" applyAlignment="1">
      <alignment horizontal="left" vertical="center" wrapText="1"/>
    </xf>
    <xf numFmtId="4" fontId="10" fillId="0" borderId="0" xfId="4" applyNumberFormat="1" applyFont="1" applyBorder="1" applyAlignment="1">
      <alignment horizontal="center" vertical="center" wrapText="1"/>
    </xf>
    <xf numFmtId="4" fontId="14" fillId="3" borderId="0" xfId="4" applyNumberFormat="1" applyFont="1" applyFill="1" applyBorder="1" applyAlignment="1">
      <alignment horizontal="center" vertical="center" wrapText="1"/>
    </xf>
    <xf numFmtId="165" fontId="26" fillId="3" borderId="1" xfId="4" applyNumberFormat="1" applyFont="1" applyFill="1" applyBorder="1" applyAlignment="1">
      <alignment horizontal="center" vertical="center"/>
    </xf>
    <xf numFmtId="4" fontId="26" fillId="3" borderId="1" xfId="4" applyNumberFormat="1" applyFont="1" applyFill="1" applyBorder="1" applyAlignment="1">
      <alignment horizontal="center" vertical="center" wrapText="1"/>
    </xf>
    <xf numFmtId="4" fontId="26" fillId="3" borderId="1" xfId="4" applyNumberFormat="1" applyFont="1" applyFill="1" applyBorder="1" applyAlignment="1">
      <alignment horizontal="center" vertical="center"/>
    </xf>
    <xf numFmtId="4" fontId="18" fillId="3" borderId="1" xfId="4" applyNumberFormat="1" applyFont="1" applyFill="1" applyBorder="1" applyAlignment="1">
      <alignment horizontal="center" vertical="center" wrapText="1"/>
    </xf>
    <xf numFmtId="49" fontId="8" fillId="0" borderId="1" xfId="4" applyNumberFormat="1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4" fontId="13" fillId="3" borderId="1" xfId="4" applyNumberFormat="1" applyFont="1" applyFill="1" applyBorder="1" applyAlignment="1">
      <alignment horizontal="center" vertical="center"/>
    </xf>
    <xf numFmtId="4" fontId="13" fillId="0" borderId="1" xfId="4" applyNumberFormat="1" applyFont="1" applyBorder="1" applyAlignment="1">
      <alignment horizontal="center" vertical="center" wrapText="1"/>
    </xf>
    <xf numFmtId="4" fontId="13" fillId="0" borderId="1" xfId="4" applyNumberFormat="1" applyFont="1" applyBorder="1" applyAlignment="1">
      <alignment horizontal="left" vertical="center" wrapText="1"/>
    </xf>
    <xf numFmtId="4" fontId="10" fillId="3" borderId="1" xfId="4" applyNumberFormat="1" applyFont="1" applyFill="1" applyBorder="1" applyAlignment="1">
      <alignment horizontal="center" vertical="center" wrapText="1"/>
    </xf>
    <xf numFmtId="4" fontId="12" fillId="0" borderId="0" xfId="4" applyNumberFormat="1" applyAlignment="1">
      <alignment horizontal="center" vertical="center"/>
    </xf>
    <xf numFmtId="0" fontId="4" fillId="0" borderId="11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3" borderId="3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14" fillId="0" borderId="3" xfId="4" applyFont="1" applyBorder="1" applyAlignment="1">
      <alignment horizontal="left" vertical="center" wrapText="1"/>
    </xf>
    <xf numFmtId="0" fontId="14" fillId="0" borderId="4" xfId="4" applyFont="1" applyBorder="1" applyAlignment="1">
      <alignment horizontal="left" vertical="center" wrapText="1"/>
    </xf>
    <xf numFmtId="0" fontId="14" fillId="0" borderId="5" xfId="4" applyFont="1" applyBorder="1" applyAlignment="1">
      <alignment horizontal="left" vertical="center" wrapText="1"/>
    </xf>
    <xf numFmtId="0" fontId="14" fillId="0" borderId="12" xfId="4" applyFont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center" wrapText="1"/>
    </xf>
    <xf numFmtId="49" fontId="10" fillId="3" borderId="3" xfId="4" applyNumberFormat="1" applyFont="1" applyFill="1" applyBorder="1" applyAlignment="1">
      <alignment horizontal="center" vertical="center" wrapText="1"/>
    </xf>
    <xf numFmtId="49" fontId="10" fillId="3" borderId="4" xfId="4" applyNumberFormat="1" applyFont="1" applyFill="1" applyBorder="1" applyAlignment="1">
      <alignment horizontal="center" vertical="center" wrapText="1"/>
    </xf>
    <xf numFmtId="49" fontId="10" fillId="3" borderId="5" xfId="4" applyNumberFormat="1" applyFont="1" applyFill="1" applyBorder="1" applyAlignment="1">
      <alignment horizontal="center" vertical="center" wrapText="1"/>
    </xf>
    <xf numFmtId="49" fontId="10" fillId="3" borderId="2" xfId="4" applyNumberFormat="1" applyFont="1" applyFill="1" applyBorder="1" applyAlignment="1">
      <alignment horizontal="center" vertical="center" wrapText="1"/>
    </xf>
    <xf numFmtId="49" fontId="10" fillId="3" borderId="7" xfId="4" applyNumberFormat="1" applyFont="1" applyFill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/>
    </xf>
    <xf numFmtId="0" fontId="14" fillId="0" borderId="0" xfId="4" applyFont="1" applyBorder="1" applyAlignment="1">
      <alignment horizontal="center" vertical="center"/>
    </xf>
    <xf numFmtId="0" fontId="14" fillId="0" borderId="0" xfId="4" applyFont="1" applyAlignment="1">
      <alignment horizontal="left" vertical="center"/>
    </xf>
    <xf numFmtId="0" fontId="14" fillId="0" borderId="0" xfId="4" applyFont="1" applyAlignment="1">
      <alignment horizontal="center" vertical="center"/>
    </xf>
    <xf numFmtId="0" fontId="14" fillId="0" borderId="0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/>
    </xf>
    <xf numFmtId="0" fontId="14" fillId="0" borderId="1" xfId="4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4" fillId="0" borderId="1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49" fontId="8" fillId="0" borderId="1" xfId="4" applyNumberFormat="1" applyFont="1" applyBorder="1" applyAlignment="1">
      <alignment horizontal="center" vertical="center" wrapText="1"/>
    </xf>
    <xf numFmtId="49" fontId="8" fillId="3" borderId="1" xfId="4" applyNumberFormat="1" applyFont="1" applyFill="1" applyBorder="1" applyAlignment="1">
      <alignment horizontal="center" vertical="center" wrapText="1"/>
    </xf>
  </cellXfs>
  <cellStyles count="6">
    <cellStyle name="Гиперссылка 2" xfId="1"/>
    <cellStyle name="Обычный" xfId="0" builtinId="0"/>
    <cellStyle name="Обычный 2" xfId="2"/>
    <cellStyle name="Обычный 2 2" xfId="4"/>
    <cellStyle name="Процентный 2" xfId="3"/>
    <cellStyle name="Финансовый" xfId="5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9"/>
  <sheetViews>
    <sheetView tabSelected="1" view="pageBreakPreview" zoomScale="90" zoomScaleNormal="80" zoomScaleSheetLayoutView="90" workbookViewId="0">
      <selection activeCell="I34" sqref="I34"/>
    </sheetView>
  </sheetViews>
  <sheetFormatPr defaultRowHeight="15" x14ac:dyDescent="0.25"/>
  <cols>
    <col min="1" max="1" width="61.7109375" customWidth="1"/>
    <col min="2" max="2" width="14" customWidth="1"/>
    <col min="3" max="3" width="15.28515625" customWidth="1"/>
    <col min="4" max="4" width="15" customWidth="1"/>
    <col min="5" max="5" width="16.28515625" customWidth="1"/>
    <col min="6" max="6" width="38.7109375" customWidth="1"/>
  </cols>
  <sheetData>
    <row r="1" spans="1:42" s="1" customFormat="1" ht="21.75" customHeight="1" x14ac:dyDescent="0.25">
      <c r="A1" s="80" t="s">
        <v>104</v>
      </c>
      <c r="B1" s="80"/>
      <c r="C1" s="80"/>
      <c r="D1" s="80"/>
      <c r="E1" s="80"/>
      <c r="F1" s="80"/>
    </row>
    <row r="2" spans="1:42" ht="15" customHeight="1" x14ac:dyDescent="0.25">
      <c r="A2" s="88" t="s">
        <v>4</v>
      </c>
      <c r="B2" s="91" t="s">
        <v>3</v>
      </c>
      <c r="C2" s="91"/>
      <c r="D2" s="81" t="s">
        <v>5</v>
      </c>
      <c r="E2" s="84" t="s">
        <v>6</v>
      </c>
      <c r="F2" s="85" t="s">
        <v>7</v>
      </c>
    </row>
    <row r="3" spans="1:42" x14ac:dyDescent="0.25">
      <c r="A3" s="89"/>
      <c r="B3" s="91"/>
      <c r="C3" s="91"/>
      <c r="D3" s="82"/>
      <c r="E3" s="84"/>
      <c r="F3" s="86"/>
    </row>
    <row r="4" spans="1:42" x14ac:dyDescent="0.25">
      <c r="A4" s="89"/>
      <c r="B4" s="92" t="s">
        <v>1</v>
      </c>
      <c r="C4" s="92" t="s">
        <v>0</v>
      </c>
      <c r="D4" s="82"/>
      <c r="E4" s="84"/>
      <c r="F4" s="86"/>
    </row>
    <row r="5" spans="1:42" ht="72.75" customHeight="1" x14ac:dyDescent="0.25">
      <c r="A5" s="89"/>
      <c r="B5" s="93"/>
      <c r="C5" s="93"/>
      <c r="D5" s="83"/>
      <c r="E5" s="84"/>
      <c r="F5" s="86"/>
    </row>
    <row r="6" spans="1:42" x14ac:dyDescent="0.25">
      <c r="A6" s="90"/>
      <c r="B6" s="94"/>
      <c r="C6" s="94"/>
      <c r="D6" s="55" t="s">
        <v>25</v>
      </c>
      <c r="E6" s="55" t="s">
        <v>26</v>
      </c>
      <c r="F6" s="87"/>
    </row>
    <row r="7" spans="1:42" ht="54" customHeight="1" x14ac:dyDescent="0.25">
      <c r="A7" s="99" t="s">
        <v>27</v>
      </c>
      <c r="B7" s="99"/>
      <c r="C7" s="99"/>
      <c r="D7" s="99"/>
      <c r="E7" s="99"/>
      <c r="F7" s="100"/>
    </row>
    <row r="8" spans="1:42" ht="40.5" customHeight="1" x14ac:dyDescent="0.25">
      <c r="A8" s="97" t="s">
        <v>33</v>
      </c>
      <c r="B8" s="97"/>
      <c r="C8" s="97"/>
      <c r="D8" s="97"/>
      <c r="E8" s="97"/>
      <c r="F8" s="98"/>
    </row>
    <row r="9" spans="1:42" ht="35.25" customHeight="1" x14ac:dyDescent="0.25">
      <c r="A9" s="17" t="s">
        <v>28</v>
      </c>
      <c r="B9" s="23">
        <v>4.99E-2</v>
      </c>
      <c r="C9" s="25">
        <v>3.15E-2</v>
      </c>
      <c r="D9" s="33"/>
      <c r="E9" s="32">
        <v>1</v>
      </c>
      <c r="F9" s="22"/>
      <c r="K9" s="22"/>
    </row>
    <row r="10" spans="1:42" ht="67.5" x14ac:dyDescent="0.25">
      <c r="A10" s="17" t="s">
        <v>29</v>
      </c>
      <c r="B10" s="23">
        <v>92.35</v>
      </c>
      <c r="C10" s="25">
        <v>97</v>
      </c>
      <c r="D10" s="33">
        <v>1</v>
      </c>
      <c r="E10" s="32"/>
      <c r="F10" s="22"/>
    </row>
    <row r="11" spans="1:42" ht="144.75" customHeight="1" x14ac:dyDescent="0.25">
      <c r="A11" s="17" t="s">
        <v>30</v>
      </c>
      <c r="B11" s="23">
        <v>82.5</v>
      </c>
      <c r="C11" s="25">
        <v>80.430000000000007</v>
      </c>
      <c r="D11" s="34">
        <f>C11/B11</f>
        <v>0.97490909090909095</v>
      </c>
      <c r="E11" s="32"/>
      <c r="F11" s="22"/>
    </row>
    <row r="12" spans="1:42" ht="97.5" customHeight="1" x14ac:dyDescent="0.25">
      <c r="A12" s="17" t="s">
        <v>31</v>
      </c>
      <c r="B12" s="23">
        <v>0.95899999999999996</v>
      </c>
      <c r="C12" s="25">
        <v>0.66900000000000004</v>
      </c>
      <c r="D12" s="34">
        <f>C12/B12</f>
        <v>0.69760166840458815</v>
      </c>
      <c r="E12" s="32"/>
      <c r="F12" s="22" t="s">
        <v>84</v>
      </c>
    </row>
    <row r="13" spans="1:42" ht="25.5" customHeight="1" x14ac:dyDescent="0.25">
      <c r="A13" s="106" t="s">
        <v>32</v>
      </c>
      <c r="B13" s="107"/>
      <c r="C13" s="107"/>
      <c r="D13" s="107"/>
      <c r="E13" s="107"/>
      <c r="F13" s="108"/>
    </row>
    <row r="14" spans="1:42" s="12" customFormat="1" ht="27" x14ac:dyDescent="0.25">
      <c r="A14" s="43" t="s">
        <v>34</v>
      </c>
      <c r="B14" s="44">
        <v>0.15920000000000001</v>
      </c>
      <c r="C14" s="45">
        <v>6.4399999999999999E-2</v>
      </c>
      <c r="D14" s="46"/>
      <c r="E14" s="56">
        <v>1</v>
      </c>
      <c r="F14" s="22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</row>
    <row r="15" spans="1:42" s="12" customFormat="1" ht="27" x14ac:dyDescent="0.25">
      <c r="A15" s="47" t="s">
        <v>35</v>
      </c>
      <c r="B15" s="15">
        <v>59.75</v>
      </c>
      <c r="C15" s="24">
        <v>50.08</v>
      </c>
      <c r="D15" s="16"/>
      <c r="E15" s="35">
        <v>1</v>
      </c>
      <c r="F15" s="21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</row>
    <row r="16" spans="1:42" s="12" customFormat="1" ht="27" x14ac:dyDescent="0.25">
      <c r="A16" s="47" t="s">
        <v>36</v>
      </c>
      <c r="B16" s="15">
        <v>31.69</v>
      </c>
      <c r="C16" s="24">
        <v>16.78</v>
      </c>
      <c r="D16" s="16"/>
      <c r="E16" s="35">
        <v>1</v>
      </c>
      <c r="F16" s="21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</row>
    <row r="17" spans="1:42" s="12" customFormat="1" ht="27" x14ac:dyDescent="0.25">
      <c r="A17" s="47" t="s">
        <v>37</v>
      </c>
      <c r="B17" s="15">
        <v>36.07</v>
      </c>
      <c r="C17" s="24">
        <v>28.23</v>
      </c>
      <c r="D17" s="16"/>
      <c r="E17" s="35">
        <v>1</v>
      </c>
      <c r="F17" s="21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</row>
    <row r="18" spans="1:42" s="12" customFormat="1" ht="27" x14ac:dyDescent="0.25">
      <c r="A18" s="47" t="s">
        <v>38</v>
      </c>
      <c r="B18" s="15">
        <v>0.13930000000000001</v>
      </c>
      <c r="C18" s="24">
        <v>8.5999999999999993E-2</v>
      </c>
      <c r="D18" s="16"/>
      <c r="E18" s="35">
        <v>1</v>
      </c>
      <c r="F18" s="21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</row>
    <row r="19" spans="1:42" s="12" customFormat="1" ht="48" customHeight="1" x14ac:dyDescent="0.25">
      <c r="A19" s="47" t="s">
        <v>39</v>
      </c>
      <c r="B19" s="15">
        <v>11.6</v>
      </c>
      <c r="C19" s="24">
        <v>11.6</v>
      </c>
      <c r="D19" s="16"/>
      <c r="E19" s="35">
        <v>1</v>
      </c>
      <c r="F19" s="21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</row>
    <row r="20" spans="1:42" s="12" customFormat="1" ht="34.5" customHeight="1" x14ac:dyDescent="0.25">
      <c r="A20" s="47" t="s">
        <v>40</v>
      </c>
      <c r="B20" s="15">
        <v>171588.7</v>
      </c>
      <c r="C20" s="24">
        <v>172200</v>
      </c>
      <c r="D20" s="16"/>
      <c r="E20" s="16">
        <f>B20/C20</f>
        <v>0.99645005807200937</v>
      </c>
      <c r="F20" s="21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</row>
    <row r="21" spans="1:42" s="12" customFormat="1" ht="63" customHeight="1" x14ac:dyDescent="0.25">
      <c r="A21" s="47" t="s">
        <v>41</v>
      </c>
      <c r="B21" s="15">
        <v>4.0794999999999998E-2</v>
      </c>
      <c r="C21" s="24">
        <v>0.16883999999999999</v>
      </c>
      <c r="D21" s="16"/>
      <c r="E21" s="16">
        <f>B21/C21</f>
        <v>0.2416192845297323</v>
      </c>
      <c r="F21" s="57" t="s">
        <v>85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</row>
    <row r="22" spans="1:42" s="12" customFormat="1" ht="36.75" customHeight="1" x14ac:dyDescent="0.25">
      <c r="A22" s="47" t="s">
        <v>42</v>
      </c>
      <c r="B22" s="15">
        <v>14.925000000000001</v>
      </c>
      <c r="C22" s="24">
        <v>8.36</v>
      </c>
      <c r="D22" s="16"/>
      <c r="E22" s="35">
        <v>1</v>
      </c>
      <c r="F22" s="21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</row>
    <row r="23" spans="1:42" s="12" customFormat="1" ht="36" customHeight="1" x14ac:dyDescent="0.25">
      <c r="A23" s="47" t="s">
        <v>43</v>
      </c>
      <c r="B23" s="15">
        <v>28.26</v>
      </c>
      <c r="C23" s="24">
        <v>18.96</v>
      </c>
      <c r="D23" s="16"/>
      <c r="E23" s="35">
        <v>1</v>
      </c>
      <c r="F23" s="21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</row>
    <row r="24" spans="1:42" s="12" customFormat="1" ht="39" customHeight="1" x14ac:dyDescent="0.25">
      <c r="A24" s="47" t="s">
        <v>44</v>
      </c>
      <c r="B24" s="15">
        <v>13.3</v>
      </c>
      <c r="C24" s="24">
        <v>23.73</v>
      </c>
      <c r="D24" s="16"/>
      <c r="E24" s="16">
        <f>B24/C24</f>
        <v>0.56047197640117996</v>
      </c>
      <c r="F24" s="58" t="s">
        <v>86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</row>
    <row r="25" spans="1:42" s="12" customFormat="1" ht="40.5" x14ac:dyDescent="0.25">
      <c r="A25" s="47" t="s">
        <v>45</v>
      </c>
      <c r="B25" s="15">
        <v>1.0236799999999999</v>
      </c>
      <c r="C25" s="24">
        <v>0.77005000000000001</v>
      </c>
      <c r="D25" s="16"/>
      <c r="E25" s="35">
        <v>1</v>
      </c>
      <c r="F25" s="21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</row>
    <row r="26" spans="1:42" s="12" customFormat="1" ht="46.5" customHeight="1" x14ac:dyDescent="0.25">
      <c r="A26" s="47" t="s">
        <v>46</v>
      </c>
      <c r="B26" s="15">
        <v>0.315</v>
      </c>
      <c r="C26" s="24">
        <v>0.57499999999999996</v>
      </c>
      <c r="D26" s="16"/>
      <c r="E26" s="16">
        <f>B26/C26</f>
        <v>0.5478260869565218</v>
      </c>
      <c r="F26" s="58" t="s">
        <v>87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</row>
    <row r="27" spans="1:42" s="12" customFormat="1" ht="45" customHeight="1" x14ac:dyDescent="0.25">
      <c r="A27" s="106" t="s">
        <v>54</v>
      </c>
      <c r="B27" s="107"/>
      <c r="C27" s="107"/>
      <c r="D27" s="107"/>
      <c r="E27" s="107"/>
      <c r="F27" s="108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</row>
    <row r="28" spans="1:42" s="12" customFormat="1" ht="40.5" x14ac:dyDescent="0.25">
      <c r="A28" s="47" t="s">
        <v>52</v>
      </c>
      <c r="B28" s="15">
        <v>8.1</v>
      </c>
      <c r="C28" s="15">
        <v>10.7</v>
      </c>
      <c r="D28" s="35">
        <v>1</v>
      </c>
      <c r="E28" s="42"/>
      <c r="F28" s="18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</row>
    <row r="29" spans="1:42" s="12" customFormat="1" ht="27" x14ac:dyDescent="0.25">
      <c r="A29" s="47" t="s">
        <v>53</v>
      </c>
      <c r="B29" s="15">
        <v>1</v>
      </c>
      <c r="C29" s="15">
        <v>2</v>
      </c>
      <c r="D29" s="35">
        <v>1</v>
      </c>
      <c r="E29" s="42"/>
      <c r="F29" s="18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</row>
    <row r="30" spans="1:42" s="12" customFormat="1" ht="40.5" x14ac:dyDescent="0.25">
      <c r="A30" s="47" t="s">
        <v>55</v>
      </c>
      <c r="B30" s="15">
        <v>4.54</v>
      </c>
      <c r="C30" s="15">
        <v>3.9</v>
      </c>
      <c r="D30" s="42"/>
      <c r="E30" s="35">
        <v>1</v>
      </c>
      <c r="F30" s="18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</row>
    <row r="31" spans="1:42" s="12" customFormat="1" ht="27" x14ac:dyDescent="0.25">
      <c r="A31" s="47" t="s">
        <v>56</v>
      </c>
      <c r="B31" s="15">
        <v>3</v>
      </c>
      <c r="C31" s="15">
        <v>8.1</v>
      </c>
      <c r="D31" s="35">
        <v>1</v>
      </c>
      <c r="E31" s="42"/>
      <c r="F31" s="18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</row>
    <row r="32" spans="1:42" s="12" customFormat="1" ht="40.5" x14ac:dyDescent="0.25">
      <c r="A32" s="47" t="s">
        <v>57</v>
      </c>
      <c r="B32" s="15">
        <v>0.19500000000000001</v>
      </c>
      <c r="C32" s="15">
        <v>2.3919999999999999</v>
      </c>
      <c r="D32" s="35">
        <v>1</v>
      </c>
      <c r="E32" s="42"/>
      <c r="F32" s="18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</row>
    <row r="33" spans="1:42" s="12" customFormat="1" ht="34.5" customHeight="1" x14ac:dyDescent="0.25">
      <c r="A33" s="106" t="s">
        <v>72</v>
      </c>
      <c r="B33" s="107"/>
      <c r="C33" s="107"/>
      <c r="D33" s="107"/>
      <c r="E33" s="107"/>
      <c r="F33" s="108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</row>
    <row r="34" spans="1:42" s="12" customFormat="1" ht="102" x14ac:dyDescent="0.25">
      <c r="A34" s="49" t="s">
        <v>73</v>
      </c>
      <c r="B34" s="15">
        <v>80</v>
      </c>
      <c r="C34" s="15">
        <v>98.6</v>
      </c>
      <c r="D34" s="15">
        <v>1</v>
      </c>
      <c r="E34" s="48"/>
      <c r="F34" s="48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</row>
    <row r="35" spans="1:42" s="12" customFormat="1" x14ac:dyDescent="0.25">
      <c r="A35" s="102" t="s">
        <v>77</v>
      </c>
      <c r="B35" s="103"/>
      <c r="C35" s="103"/>
      <c r="D35" s="103"/>
      <c r="E35" s="103"/>
      <c r="F35" s="104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</row>
    <row r="36" spans="1:42" s="12" customFormat="1" ht="27" x14ac:dyDescent="0.25">
      <c r="A36" s="50" t="s">
        <v>78</v>
      </c>
      <c r="B36" s="20">
        <v>87.7</v>
      </c>
      <c r="C36" s="20">
        <v>95.8</v>
      </c>
      <c r="D36" s="51">
        <v>1</v>
      </c>
      <c r="E36" s="52"/>
      <c r="F36" s="41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</row>
    <row r="37" spans="1:42" s="12" customFormat="1" x14ac:dyDescent="0.25">
      <c r="A37" s="53" t="s">
        <v>112</v>
      </c>
      <c r="B37" s="15"/>
      <c r="C37" s="15"/>
      <c r="D37" s="59">
        <f>D36+D34+D32+D31+D29+D28+D12+D11+D10</f>
        <v>8.6725107593136794</v>
      </c>
      <c r="E37" s="59">
        <f>E30+E26+E25+E24+E23+E22+E21+E20+E19+E18+E17+E16+E15+E14+E12+E11+E10+E9</f>
        <v>13.346367405959445</v>
      </c>
      <c r="F37" s="18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</row>
    <row r="38" spans="1:42" x14ac:dyDescent="0.25">
      <c r="A38" s="2"/>
      <c r="B38" s="3"/>
      <c r="C38" s="4"/>
      <c r="D38" s="105">
        <f>D37+E37</f>
        <v>22.018878165273122</v>
      </c>
      <c r="E38" s="105"/>
    </row>
    <row r="39" spans="1:42" x14ac:dyDescent="0.25">
      <c r="A39" t="s">
        <v>119</v>
      </c>
      <c r="E39" s="14"/>
    </row>
    <row r="40" spans="1:42" x14ac:dyDescent="0.25">
      <c r="A40" s="101"/>
      <c r="B40" s="101"/>
      <c r="C40" s="101"/>
      <c r="D40" s="101"/>
      <c r="E40" s="101"/>
    </row>
    <row r="41" spans="1:42" x14ac:dyDescent="0.25">
      <c r="D41" s="26"/>
      <c r="E41" s="14"/>
    </row>
    <row r="42" spans="1:42" x14ac:dyDescent="0.25">
      <c r="E42" s="14"/>
    </row>
    <row r="43" spans="1:42" x14ac:dyDescent="0.25">
      <c r="A43" s="95"/>
      <c r="B43" s="95"/>
      <c r="C43" s="95"/>
      <c r="D43" s="95"/>
      <c r="E43" s="95"/>
    </row>
    <row r="46" spans="1:42" x14ac:dyDescent="0.25">
      <c r="A46" s="95"/>
      <c r="B46" s="95"/>
      <c r="C46" s="95"/>
      <c r="D46" s="95"/>
      <c r="E46" s="95"/>
    </row>
    <row r="47" spans="1:42" x14ac:dyDescent="0.25">
      <c r="A47" s="96"/>
      <c r="B47" s="96"/>
      <c r="C47" s="96"/>
      <c r="D47" s="96"/>
      <c r="E47" s="96"/>
    </row>
    <row r="49" spans="5:5" x14ac:dyDescent="0.25">
      <c r="E49" s="65">
        <f>D38/24</f>
        <v>0.91745325688638013</v>
      </c>
    </row>
  </sheetData>
  <mergeCells count="19">
    <mergeCell ref="A46:E46"/>
    <mergeCell ref="A47:E47"/>
    <mergeCell ref="A43:E43"/>
    <mergeCell ref="A8:F8"/>
    <mergeCell ref="A7:F7"/>
    <mergeCell ref="A40:E40"/>
    <mergeCell ref="A35:F35"/>
    <mergeCell ref="D38:E38"/>
    <mergeCell ref="A13:F13"/>
    <mergeCell ref="A27:F27"/>
    <mergeCell ref="A33:F33"/>
    <mergeCell ref="A1:F1"/>
    <mergeCell ref="D2:D5"/>
    <mergeCell ref="E2:E5"/>
    <mergeCell ref="F2:F6"/>
    <mergeCell ref="A2:A6"/>
    <mergeCell ref="B2:C3"/>
    <mergeCell ref="B4:B6"/>
    <mergeCell ref="C4:C6"/>
  </mergeCells>
  <pageMargins left="0.23622047244094491" right="0.23622047244094491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view="pageBreakPreview" topLeftCell="A31" zoomScale="115" zoomScaleNormal="100" zoomScaleSheetLayoutView="115" workbookViewId="0">
      <selection activeCell="F32" sqref="F32"/>
    </sheetView>
  </sheetViews>
  <sheetFormatPr defaultColWidth="9.140625" defaultRowHeight="12.75" x14ac:dyDescent="0.25"/>
  <cols>
    <col min="1" max="1" width="8.28515625" style="10" customWidth="1"/>
    <col min="2" max="2" width="24.140625" style="9" customWidth="1"/>
    <col min="3" max="3" width="49" style="9" customWidth="1"/>
    <col min="4" max="7" width="13.85546875" style="9" customWidth="1"/>
    <col min="8" max="8" width="31" style="9" customWidth="1"/>
    <col min="9" max="16384" width="9.140625" style="5"/>
  </cols>
  <sheetData>
    <row r="1" spans="1:9" ht="43.5" customHeight="1" x14ac:dyDescent="0.25">
      <c r="A1" s="113" t="s">
        <v>8</v>
      </c>
      <c r="B1" s="114"/>
      <c r="C1" s="114"/>
      <c r="D1" s="114"/>
      <c r="E1" s="114"/>
      <c r="F1" s="114"/>
      <c r="G1" s="114"/>
      <c r="H1" s="115"/>
    </row>
    <row r="2" spans="1:9" ht="8.25" hidden="1" customHeight="1" x14ac:dyDescent="0.25">
      <c r="A2" s="60" t="s">
        <v>94</v>
      </c>
      <c r="B2" s="114"/>
      <c r="C2" s="114"/>
      <c r="D2" s="114"/>
      <c r="E2" s="114"/>
      <c r="F2" s="114"/>
      <c r="G2" s="114"/>
      <c r="H2" s="114"/>
    </row>
    <row r="3" spans="1:9" ht="22.5" customHeight="1" x14ac:dyDescent="0.25">
      <c r="A3" s="121" t="s">
        <v>94</v>
      </c>
      <c r="B3" s="119" t="s">
        <v>95</v>
      </c>
      <c r="C3" s="116" t="s">
        <v>97</v>
      </c>
      <c r="D3" s="117"/>
      <c r="E3" s="117"/>
      <c r="F3" s="118"/>
      <c r="G3" s="119" t="s">
        <v>96</v>
      </c>
      <c r="H3" s="119" t="s">
        <v>11</v>
      </c>
      <c r="I3" s="7"/>
    </row>
    <row r="4" spans="1:9" ht="42.75" customHeight="1" x14ac:dyDescent="0.25">
      <c r="A4" s="122"/>
      <c r="B4" s="120"/>
      <c r="C4" s="29" t="s">
        <v>98</v>
      </c>
      <c r="D4" s="29" t="s">
        <v>99</v>
      </c>
      <c r="E4" s="29" t="s">
        <v>100</v>
      </c>
      <c r="F4" s="29" t="s">
        <v>101</v>
      </c>
      <c r="G4" s="120"/>
      <c r="H4" s="120"/>
      <c r="I4" s="7"/>
    </row>
    <row r="5" spans="1:9" ht="31.5" customHeight="1" x14ac:dyDescent="0.25">
      <c r="A5" s="113" t="s">
        <v>27</v>
      </c>
      <c r="B5" s="114"/>
      <c r="C5" s="114"/>
      <c r="D5" s="114"/>
      <c r="E5" s="114"/>
      <c r="F5" s="114"/>
      <c r="G5" s="114"/>
      <c r="H5" s="115"/>
      <c r="I5" s="7"/>
    </row>
    <row r="6" spans="1:9" ht="20.25" customHeight="1" x14ac:dyDescent="0.25">
      <c r="A6" s="109" t="s">
        <v>32</v>
      </c>
      <c r="B6" s="110"/>
      <c r="C6" s="110"/>
      <c r="D6" s="110"/>
      <c r="E6" s="110"/>
      <c r="F6" s="110"/>
      <c r="G6" s="110"/>
      <c r="H6" s="111"/>
      <c r="I6" s="7"/>
    </row>
    <row r="7" spans="1:9" ht="30" customHeight="1" x14ac:dyDescent="0.25">
      <c r="A7" s="109" t="s">
        <v>47</v>
      </c>
      <c r="B7" s="110"/>
      <c r="C7" s="110"/>
      <c r="D7" s="110"/>
      <c r="E7" s="110"/>
      <c r="F7" s="110"/>
      <c r="G7" s="110"/>
      <c r="H7" s="111"/>
      <c r="I7" s="7"/>
    </row>
    <row r="8" spans="1:9" ht="40.5" customHeight="1" x14ac:dyDescent="0.25">
      <c r="A8" s="28">
        <v>1</v>
      </c>
      <c r="B8" s="61" t="s">
        <v>120</v>
      </c>
      <c r="C8" s="61" t="s">
        <v>48</v>
      </c>
      <c r="D8" s="62">
        <v>35.9</v>
      </c>
      <c r="E8" s="62">
        <v>38.4</v>
      </c>
      <c r="F8" s="63">
        <v>1</v>
      </c>
      <c r="G8" s="29" t="s">
        <v>105</v>
      </c>
      <c r="H8" s="30"/>
      <c r="I8" s="7"/>
    </row>
    <row r="9" spans="1:9" ht="51" customHeight="1" x14ac:dyDescent="0.25">
      <c r="A9" s="28">
        <v>2</v>
      </c>
      <c r="B9" s="61" t="s">
        <v>121</v>
      </c>
      <c r="C9" s="61" t="s">
        <v>49</v>
      </c>
      <c r="D9" s="63">
        <v>10</v>
      </c>
      <c r="E9" s="63">
        <v>11</v>
      </c>
      <c r="F9" s="63">
        <v>1</v>
      </c>
      <c r="G9" s="29" t="s">
        <v>105</v>
      </c>
      <c r="H9" s="30"/>
      <c r="I9" s="7"/>
    </row>
    <row r="10" spans="1:9" ht="69.75" customHeight="1" x14ac:dyDescent="0.25">
      <c r="A10" s="28">
        <v>3</v>
      </c>
      <c r="B10" s="61" t="s">
        <v>122</v>
      </c>
      <c r="C10" s="61" t="s">
        <v>50</v>
      </c>
      <c r="D10" s="63">
        <v>7</v>
      </c>
      <c r="E10" s="63">
        <v>8</v>
      </c>
      <c r="F10" s="63">
        <v>1</v>
      </c>
      <c r="G10" s="29" t="s">
        <v>105</v>
      </c>
      <c r="H10" s="30"/>
      <c r="I10" s="7"/>
    </row>
    <row r="11" spans="1:9" ht="80.25" customHeight="1" x14ac:dyDescent="0.25">
      <c r="A11" s="28">
        <v>4</v>
      </c>
      <c r="B11" s="61" t="s">
        <v>123</v>
      </c>
      <c r="C11" s="61" t="s">
        <v>51</v>
      </c>
      <c r="D11" s="63">
        <v>1</v>
      </c>
      <c r="E11" s="63">
        <v>0</v>
      </c>
      <c r="F11" s="63">
        <v>0</v>
      </c>
      <c r="G11" s="29" t="s">
        <v>106</v>
      </c>
      <c r="H11" s="64" t="s">
        <v>88</v>
      </c>
      <c r="I11" s="7"/>
    </row>
    <row r="12" spans="1:9" ht="37.5" customHeight="1" x14ac:dyDescent="0.25">
      <c r="A12" s="109" t="s">
        <v>54</v>
      </c>
      <c r="B12" s="110"/>
      <c r="C12" s="110"/>
      <c r="D12" s="110"/>
      <c r="E12" s="110"/>
      <c r="F12" s="110"/>
      <c r="G12" s="110"/>
      <c r="H12" s="111"/>
      <c r="I12" s="7"/>
    </row>
    <row r="13" spans="1:9" ht="37.5" customHeight="1" x14ac:dyDescent="0.25">
      <c r="A13" s="109" t="s">
        <v>58</v>
      </c>
      <c r="B13" s="110"/>
      <c r="C13" s="110"/>
      <c r="D13" s="110"/>
      <c r="E13" s="110"/>
      <c r="F13" s="110"/>
      <c r="G13" s="110"/>
      <c r="H13" s="111"/>
      <c r="I13" s="7"/>
    </row>
    <row r="14" spans="1:9" ht="32.25" customHeight="1" x14ac:dyDescent="0.25">
      <c r="A14" s="28">
        <v>5</v>
      </c>
      <c r="B14" s="61" t="s">
        <v>124</v>
      </c>
      <c r="C14" s="61" t="s">
        <v>59</v>
      </c>
      <c r="D14" s="63">
        <v>290</v>
      </c>
      <c r="E14" s="63">
        <v>334</v>
      </c>
      <c r="F14" s="63">
        <v>1</v>
      </c>
      <c r="G14" s="29" t="s">
        <v>105</v>
      </c>
      <c r="H14" s="30"/>
      <c r="I14" s="7"/>
    </row>
    <row r="15" spans="1:9" ht="62.25" customHeight="1" x14ac:dyDescent="0.25">
      <c r="A15" s="28">
        <v>6</v>
      </c>
      <c r="B15" s="61" t="s">
        <v>125</v>
      </c>
      <c r="C15" s="61" t="s">
        <v>2</v>
      </c>
      <c r="D15" s="63">
        <v>9</v>
      </c>
      <c r="E15" s="63">
        <v>4</v>
      </c>
      <c r="F15" s="29">
        <f>E15/D15</f>
        <v>0.44444444444444442</v>
      </c>
      <c r="G15" s="29" t="s">
        <v>106</v>
      </c>
      <c r="H15" s="64" t="s">
        <v>89</v>
      </c>
      <c r="I15" s="7"/>
    </row>
    <row r="16" spans="1:9" ht="57" customHeight="1" x14ac:dyDescent="0.25">
      <c r="A16" s="28">
        <v>7</v>
      </c>
      <c r="B16" s="61" t="s">
        <v>126</v>
      </c>
      <c r="C16" s="61" t="s">
        <v>60</v>
      </c>
      <c r="D16" s="62">
        <v>338.3</v>
      </c>
      <c r="E16" s="62">
        <v>239.7</v>
      </c>
      <c r="F16" s="63">
        <v>1</v>
      </c>
      <c r="G16" s="29" t="s">
        <v>105</v>
      </c>
      <c r="H16" s="30"/>
      <c r="I16" s="7"/>
    </row>
    <row r="17" spans="1:9" ht="43.5" customHeight="1" x14ac:dyDescent="0.25">
      <c r="A17" s="28">
        <v>8</v>
      </c>
      <c r="B17" s="61" t="s">
        <v>127</v>
      </c>
      <c r="C17" s="61" t="s">
        <v>61</v>
      </c>
      <c r="D17" s="63">
        <v>5</v>
      </c>
      <c r="E17" s="63">
        <v>38</v>
      </c>
      <c r="F17" s="63">
        <v>1</v>
      </c>
      <c r="G17" s="29" t="s">
        <v>105</v>
      </c>
      <c r="H17" s="30"/>
      <c r="I17" s="7"/>
    </row>
    <row r="18" spans="1:9" ht="67.5" customHeight="1" x14ac:dyDescent="0.25">
      <c r="A18" s="74">
        <v>9</v>
      </c>
      <c r="B18" s="61" t="s">
        <v>128</v>
      </c>
      <c r="C18" s="61" t="s">
        <v>62</v>
      </c>
      <c r="D18" s="63">
        <v>3</v>
      </c>
      <c r="E18" s="63">
        <v>9</v>
      </c>
      <c r="F18" s="63">
        <v>1</v>
      </c>
      <c r="G18" s="29" t="s">
        <v>105</v>
      </c>
      <c r="H18" s="30"/>
      <c r="I18" s="7"/>
    </row>
    <row r="19" spans="1:9" ht="81" customHeight="1" x14ac:dyDescent="0.25">
      <c r="A19" s="28">
        <v>10</v>
      </c>
      <c r="B19" s="61" t="s">
        <v>129</v>
      </c>
      <c r="C19" s="61" t="s">
        <v>63</v>
      </c>
      <c r="D19" s="62">
        <v>85.2</v>
      </c>
      <c r="E19" s="63">
        <v>98</v>
      </c>
      <c r="F19" s="63">
        <v>1</v>
      </c>
      <c r="G19" s="29" t="s">
        <v>105</v>
      </c>
      <c r="H19" s="30"/>
      <c r="I19" s="7"/>
    </row>
    <row r="20" spans="1:9" ht="123.75" customHeight="1" x14ac:dyDescent="0.25">
      <c r="A20" s="28">
        <v>11</v>
      </c>
      <c r="B20" s="61" t="s">
        <v>130</v>
      </c>
      <c r="C20" s="61" t="s">
        <v>64</v>
      </c>
      <c r="D20" s="63">
        <v>1</v>
      </c>
      <c r="E20" s="63">
        <v>0</v>
      </c>
      <c r="F20" s="63">
        <f>E20/D20</f>
        <v>0</v>
      </c>
      <c r="G20" s="29" t="s">
        <v>106</v>
      </c>
      <c r="H20" s="64" t="s">
        <v>107</v>
      </c>
      <c r="I20" s="7"/>
    </row>
    <row r="21" spans="1:9" ht="87" customHeight="1" x14ac:dyDescent="0.25">
      <c r="A21" s="28">
        <v>12</v>
      </c>
      <c r="B21" s="61" t="s">
        <v>131</v>
      </c>
      <c r="C21" s="61" t="s">
        <v>65</v>
      </c>
      <c r="D21" s="63">
        <v>5</v>
      </c>
      <c r="E21" s="63">
        <v>1</v>
      </c>
      <c r="F21" s="29">
        <f>E21/D21</f>
        <v>0.2</v>
      </c>
      <c r="G21" s="29" t="s">
        <v>106</v>
      </c>
      <c r="H21" s="64" t="s">
        <v>90</v>
      </c>
      <c r="I21" s="7"/>
    </row>
    <row r="22" spans="1:9" ht="86.25" customHeight="1" x14ac:dyDescent="0.25">
      <c r="A22" s="28">
        <v>13</v>
      </c>
      <c r="B22" s="61" t="s">
        <v>132</v>
      </c>
      <c r="C22" s="61" t="s">
        <v>66</v>
      </c>
      <c r="D22" s="63">
        <v>141</v>
      </c>
      <c r="E22" s="63">
        <v>89</v>
      </c>
      <c r="F22" s="29">
        <f>E22/D22</f>
        <v>0.63120567375886527</v>
      </c>
      <c r="G22" s="29" t="s">
        <v>106</v>
      </c>
      <c r="H22" s="64" t="s">
        <v>108</v>
      </c>
      <c r="I22" s="7"/>
    </row>
    <row r="23" spans="1:9" ht="191.25" customHeight="1" x14ac:dyDescent="0.25">
      <c r="A23" s="28">
        <v>14</v>
      </c>
      <c r="B23" s="61" t="s">
        <v>133</v>
      </c>
      <c r="C23" s="61" t="s">
        <v>67</v>
      </c>
      <c r="D23" s="63">
        <v>774</v>
      </c>
      <c r="E23" s="63">
        <v>768</v>
      </c>
      <c r="F23" s="29">
        <f>E23/D23</f>
        <v>0.99224806201550386</v>
      </c>
      <c r="G23" s="29" t="s">
        <v>106</v>
      </c>
      <c r="H23" s="64" t="s">
        <v>91</v>
      </c>
      <c r="I23" s="7"/>
    </row>
    <row r="24" spans="1:9" ht="87.75" customHeight="1" x14ac:dyDescent="0.25">
      <c r="A24" s="28">
        <v>15</v>
      </c>
      <c r="B24" s="61" t="s">
        <v>134</v>
      </c>
      <c r="C24" s="61" t="s">
        <v>68</v>
      </c>
      <c r="D24" s="63">
        <v>50</v>
      </c>
      <c r="E24" s="63">
        <v>248</v>
      </c>
      <c r="F24" s="63">
        <v>1</v>
      </c>
      <c r="G24" s="29" t="s">
        <v>105</v>
      </c>
      <c r="H24" s="30"/>
      <c r="I24" s="7"/>
    </row>
    <row r="25" spans="1:9" ht="89.25" customHeight="1" x14ac:dyDescent="0.25">
      <c r="A25" s="28">
        <v>16</v>
      </c>
      <c r="B25" s="61" t="s">
        <v>135</v>
      </c>
      <c r="C25" s="61" t="s">
        <v>69</v>
      </c>
      <c r="D25" s="29">
        <v>4496.25</v>
      </c>
      <c r="E25" s="29">
        <v>4496.25</v>
      </c>
      <c r="F25" s="63">
        <v>1</v>
      </c>
      <c r="G25" s="29" t="s">
        <v>105</v>
      </c>
      <c r="H25" s="30"/>
      <c r="I25" s="7"/>
    </row>
    <row r="26" spans="1:9" ht="37.5" customHeight="1" x14ac:dyDescent="0.25">
      <c r="A26" s="28">
        <v>17</v>
      </c>
      <c r="B26" s="61" t="s">
        <v>136</v>
      </c>
      <c r="C26" s="61" t="s">
        <v>102</v>
      </c>
      <c r="D26" s="63">
        <v>417</v>
      </c>
      <c r="E26" s="63">
        <v>420</v>
      </c>
      <c r="F26" s="63">
        <v>1</v>
      </c>
      <c r="G26" s="29" t="s">
        <v>105</v>
      </c>
      <c r="H26" s="30"/>
      <c r="I26" s="7"/>
    </row>
    <row r="27" spans="1:9" ht="52.5" customHeight="1" x14ac:dyDescent="0.25">
      <c r="A27" s="28">
        <v>18</v>
      </c>
      <c r="B27" s="61" t="s">
        <v>137</v>
      </c>
      <c r="C27" s="61" t="s">
        <v>70</v>
      </c>
      <c r="D27" s="63">
        <v>2</v>
      </c>
      <c r="E27" s="63">
        <v>2</v>
      </c>
      <c r="F27" s="63">
        <v>1</v>
      </c>
      <c r="G27" s="29" t="s">
        <v>105</v>
      </c>
      <c r="H27" s="30"/>
      <c r="I27" s="7"/>
    </row>
    <row r="28" spans="1:9" ht="234.75" customHeight="1" x14ac:dyDescent="0.25">
      <c r="A28" s="28">
        <v>19</v>
      </c>
      <c r="B28" s="61" t="s">
        <v>138</v>
      </c>
      <c r="C28" s="61" t="s">
        <v>71</v>
      </c>
      <c r="D28" s="63">
        <v>836</v>
      </c>
      <c r="E28" s="63">
        <v>836</v>
      </c>
      <c r="F28" s="63">
        <v>1</v>
      </c>
      <c r="G28" s="29" t="s">
        <v>105</v>
      </c>
      <c r="H28" s="30"/>
      <c r="I28" s="7"/>
    </row>
    <row r="29" spans="1:9" ht="30" customHeight="1" x14ac:dyDescent="0.25">
      <c r="A29" s="109" t="s">
        <v>72</v>
      </c>
      <c r="B29" s="110"/>
      <c r="C29" s="110"/>
      <c r="D29" s="110"/>
      <c r="E29" s="110"/>
      <c r="F29" s="110"/>
      <c r="G29" s="110"/>
      <c r="H29" s="111"/>
      <c r="I29" s="7"/>
    </row>
    <row r="30" spans="1:9" ht="30" customHeight="1" x14ac:dyDescent="0.25">
      <c r="A30" s="109" t="s">
        <v>74</v>
      </c>
      <c r="B30" s="110"/>
      <c r="C30" s="110"/>
      <c r="D30" s="110"/>
      <c r="E30" s="110"/>
      <c r="F30" s="110"/>
      <c r="G30" s="110"/>
      <c r="H30" s="111"/>
      <c r="I30" s="7"/>
    </row>
    <row r="31" spans="1:9" ht="97.5" customHeight="1" x14ac:dyDescent="0.25">
      <c r="A31" s="28">
        <v>20</v>
      </c>
      <c r="B31" s="61" t="s">
        <v>139</v>
      </c>
      <c r="C31" s="61" t="s">
        <v>75</v>
      </c>
      <c r="D31" s="63">
        <v>52</v>
      </c>
      <c r="E31" s="63">
        <v>28</v>
      </c>
      <c r="F31" s="29">
        <f>E31/D31</f>
        <v>0.53846153846153844</v>
      </c>
      <c r="G31" s="29" t="s">
        <v>106</v>
      </c>
      <c r="H31" s="64" t="s">
        <v>92</v>
      </c>
      <c r="I31" s="7"/>
    </row>
    <row r="32" spans="1:9" ht="89.25" customHeight="1" x14ac:dyDescent="0.25">
      <c r="A32" s="28">
        <v>21</v>
      </c>
      <c r="B32" s="61" t="s">
        <v>140</v>
      </c>
      <c r="C32" s="61" t="s">
        <v>76</v>
      </c>
      <c r="D32" s="63">
        <v>331</v>
      </c>
      <c r="E32" s="63">
        <v>270</v>
      </c>
      <c r="F32" s="29">
        <f>E32/D32</f>
        <v>0.81570996978851962</v>
      </c>
      <c r="G32" s="29" t="s">
        <v>106</v>
      </c>
      <c r="H32" s="64" t="s">
        <v>93</v>
      </c>
      <c r="I32" s="7"/>
    </row>
    <row r="33" spans="1:10" ht="21" customHeight="1" x14ac:dyDescent="0.25">
      <c r="A33" s="109" t="s">
        <v>77</v>
      </c>
      <c r="B33" s="110"/>
      <c r="C33" s="110"/>
      <c r="D33" s="110"/>
      <c r="E33" s="110"/>
      <c r="F33" s="110"/>
      <c r="G33" s="110"/>
      <c r="H33" s="111"/>
      <c r="I33" s="7"/>
    </row>
    <row r="34" spans="1:10" ht="21" customHeight="1" x14ac:dyDescent="0.25">
      <c r="A34" s="109" t="s">
        <v>79</v>
      </c>
      <c r="B34" s="110"/>
      <c r="C34" s="110"/>
      <c r="D34" s="110"/>
      <c r="E34" s="110"/>
      <c r="F34" s="110"/>
      <c r="G34" s="110"/>
      <c r="H34" s="111"/>
      <c r="I34" s="7"/>
    </row>
    <row r="35" spans="1:10" ht="55.5" customHeight="1" x14ac:dyDescent="0.25">
      <c r="A35" s="28">
        <v>22</v>
      </c>
      <c r="B35" s="61" t="s">
        <v>141</v>
      </c>
      <c r="C35" s="61" t="s">
        <v>80</v>
      </c>
      <c r="D35" s="63">
        <v>100</v>
      </c>
      <c r="E35" s="63">
        <v>70</v>
      </c>
      <c r="F35" s="29">
        <f>E35/D35</f>
        <v>0.7</v>
      </c>
      <c r="G35" s="29"/>
      <c r="H35" s="78" t="s">
        <v>142</v>
      </c>
      <c r="I35" s="7"/>
    </row>
    <row r="36" spans="1:10" ht="21" customHeight="1" x14ac:dyDescent="0.25">
      <c r="A36" s="109" t="s">
        <v>103</v>
      </c>
      <c r="B36" s="111"/>
      <c r="C36" s="61"/>
      <c r="D36" s="29"/>
      <c r="E36" s="29"/>
      <c r="F36" s="29">
        <v>16.62</v>
      </c>
      <c r="G36" s="29"/>
      <c r="H36" s="30"/>
      <c r="I36" s="7"/>
    </row>
    <row r="37" spans="1:10" ht="21" customHeight="1" x14ac:dyDescent="0.25">
      <c r="A37" s="112" t="s">
        <v>143</v>
      </c>
      <c r="B37" s="112"/>
      <c r="C37" s="66"/>
      <c r="D37" s="67"/>
      <c r="E37" s="67"/>
      <c r="F37" s="67"/>
      <c r="G37" s="67"/>
      <c r="H37" s="68"/>
      <c r="I37" s="7"/>
    </row>
    <row r="38" spans="1:10" s="9" customFormat="1" x14ac:dyDescent="0.25">
      <c r="A38" s="10"/>
      <c r="F38" s="9">
        <f>F36/21</f>
        <v>0.79142857142857148</v>
      </c>
      <c r="I38" s="5"/>
      <c r="J38" s="5"/>
    </row>
    <row r="39" spans="1:10" ht="17.25" customHeight="1" x14ac:dyDescent="0.25">
      <c r="F39" s="79"/>
    </row>
    <row r="40" spans="1:10" ht="20.25" customHeight="1" x14ac:dyDescent="0.25"/>
  </sheetData>
  <mergeCells count="18">
    <mergeCell ref="A5:H5"/>
    <mergeCell ref="A6:H6"/>
    <mergeCell ref="B2:H2"/>
    <mergeCell ref="A1:H1"/>
    <mergeCell ref="C3:F3"/>
    <mergeCell ref="B3:B4"/>
    <mergeCell ref="A3:A4"/>
    <mergeCell ref="G3:G4"/>
    <mergeCell ref="H3:H4"/>
    <mergeCell ref="A7:H7"/>
    <mergeCell ref="A33:H33"/>
    <mergeCell ref="A36:B36"/>
    <mergeCell ref="A37:B37"/>
    <mergeCell ref="A12:H12"/>
    <mergeCell ref="A29:H29"/>
    <mergeCell ref="A13:H13"/>
    <mergeCell ref="A30:H30"/>
    <mergeCell ref="A34:H34"/>
  </mergeCells>
  <printOptions horizontalCentered="1"/>
  <pageMargins left="0" right="0" top="0" bottom="0" header="0.39370078740157483" footer="0.39370078740157483"/>
  <pageSetup paperSize="9" scale="3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opLeftCell="A5" workbookViewId="0">
      <selection activeCell="K6" sqref="K6"/>
    </sheetView>
  </sheetViews>
  <sheetFormatPr defaultColWidth="9.140625" defaultRowHeight="12.75" x14ac:dyDescent="0.25"/>
  <cols>
    <col min="1" max="1" width="20" style="10" customWidth="1"/>
    <col min="2" max="2" width="15" style="9" customWidth="1"/>
    <col min="3" max="3" width="17.7109375" style="9" customWidth="1"/>
    <col min="4" max="4" width="17.5703125" style="9" customWidth="1"/>
    <col min="5" max="5" width="22" style="9" customWidth="1"/>
    <col min="6" max="16384" width="9.140625" style="5"/>
  </cols>
  <sheetData>
    <row r="1" spans="1:13" ht="12.75" customHeight="1" x14ac:dyDescent="0.25">
      <c r="A1" s="11"/>
      <c r="B1" s="27"/>
    </row>
    <row r="2" spans="1:13" ht="12.75" customHeight="1" x14ac:dyDescent="0.25">
      <c r="A2" s="11"/>
      <c r="B2" s="130"/>
      <c r="C2" s="130"/>
      <c r="D2" s="130"/>
      <c r="E2" s="130"/>
    </row>
    <row r="3" spans="1:13" ht="26.25" customHeight="1" x14ac:dyDescent="0.25">
      <c r="A3" s="129" t="s">
        <v>14</v>
      </c>
      <c r="B3" s="129"/>
      <c r="C3" s="129"/>
      <c r="D3" s="129"/>
      <c r="E3" s="129"/>
    </row>
    <row r="4" spans="1:13" ht="8.25" hidden="1" customHeight="1" x14ac:dyDescent="0.25">
      <c r="A4" s="129" t="s">
        <v>81</v>
      </c>
      <c r="B4" s="129"/>
      <c r="C4" s="129"/>
      <c r="D4" s="129"/>
      <c r="E4" s="129"/>
    </row>
    <row r="5" spans="1:13" ht="120.75" customHeight="1" x14ac:dyDescent="0.25">
      <c r="A5" s="129"/>
      <c r="B5" s="19" t="s">
        <v>9</v>
      </c>
      <c r="C5" s="19" t="s">
        <v>10</v>
      </c>
      <c r="D5" s="6" t="s">
        <v>13</v>
      </c>
      <c r="E5" s="6" t="s">
        <v>12</v>
      </c>
      <c r="F5" s="7"/>
    </row>
    <row r="6" spans="1:13" ht="303" customHeight="1" x14ac:dyDescent="0.25">
      <c r="A6" s="54" t="s">
        <v>82</v>
      </c>
      <c r="B6" s="75">
        <v>477855.13</v>
      </c>
      <c r="C6" s="75">
        <v>454438.77</v>
      </c>
      <c r="D6" s="76">
        <f>C6/B6</f>
        <v>0.95099694754768038</v>
      </c>
      <c r="E6" s="77" t="s">
        <v>83</v>
      </c>
    </row>
    <row r="8" spans="1:13" s="9" customFormat="1" x14ac:dyDescent="0.25">
      <c r="A8" s="10"/>
      <c r="D8" s="8"/>
      <c r="F8" s="5"/>
      <c r="G8" s="5"/>
    </row>
    <row r="9" spans="1:13" s="9" customFormat="1" ht="15" x14ac:dyDescent="0.25">
      <c r="A9" s="128"/>
      <c r="B9" s="128"/>
      <c r="C9" s="128"/>
      <c r="D9" s="128"/>
      <c r="E9" s="128"/>
      <c r="F9" s="5"/>
      <c r="G9" s="5"/>
    </row>
    <row r="10" spans="1:13" s="9" customFormat="1" x14ac:dyDescent="0.25">
      <c r="G10" s="5"/>
    </row>
    <row r="11" spans="1:13" s="9" customFormat="1" ht="92.25" customHeight="1" x14ac:dyDescent="0.25">
      <c r="A11" s="38"/>
      <c r="B11" s="127"/>
      <c r="C11" s="127"/>
      <c r="G11" s="5"/>
      <c r="H11" s="125"/>
      <c r="I11" s="125"/>
      <c r="J11" s="125"/>
      <c r="K11" s="125"/>
      <c r="L11" s="125"/>
      <c r="M11" s="125"/>
    </row>
    <row r="12" spans="1:13" ht="64.5" customHeight="1" x14ac:dyDescent="0.25">
      <c r="A12" s="39"/>
      <c r="B12" s="123"/>
      <c r="C12" s="123"/>
      <c r="H12" s="126"/>
      <c r="I12" s="126"/>
      <c r="J12" s="9"/>
      <c r="K12" s="8"/>
      <c r="L12" s="9"/>
    </row>
    <row r="13" spans="1:13" ht="59.25" customHeight="1" x14ac:dyDescent="0.25">
      <c r="A13" s="39"/>
      <c r="B13" s="123"/>
      <c r="C13" s="123"/>
    </row>
    <row r="14" spans="1:13" ht="63.75" customHeight="1" x14ac:dyDescent="0.25">
      <c r="A14" s="39"/>
      <c r="B14" s="123"/>
      <c r="C14" s="123"/>
    </row>
    <row r="15" spans="1:13" x14ac:dyDescent="0.25">
      <c r="A15" s="39"/>
      <c r="B15" s="123"/>
      <c r="C15" s="123"/>
    </row>
    <row r="16" spans="1:13" ht="102" customHeight="1" x14ac:dyDescent="0.25">
      <c r="A16" s="40"/>
      <c r="B16" s="124"/>
      <c r="C16" s="124"/>
    </row>
  </sheetData>
  <mergeCells count="13">
    <mergeCell ref="A9:E9"/>
    <mergeCell ref="A3:E3"/>
    <mergeCell ref="B2:E2"/>
    <mergeCell ref="A4:A5"/>
    <mergeCell ref="B4:E4"/>
    <mergeCell ref="B14:C14"/>
    <mergeCell ref="B15:C15"/>
    <mergeCell ref="B16:C16"/>
    <mergeCell ref="H11:M11"/>
    <mergeCell ref="H12:I12"/>
    <mergeCell ref="B11:C11"/>
    <mergeCell ref="B12:C12"/>
    <mergeCell ref="B13:C13"/>
  </mergeCells>
  <pageMargins left="0.70866141732283472" right="0.70866141732283472" top="0.74803149606299213" bottom="0.74803149606299213" header="0.31496062992125984" footer="0.31496062992125984"/>
  <pageSetup paperSize="9" scale="82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topLeftCell="A5" workbookViewId="0">
      <selection activeCell="L7" sqref="L7:L10"/>
    </sheetView>
  </sheetViews>
  <sheetFormatPr defaultRowHeight="15" x14ac:dyDescent="0.25"/>
  <cols>
    <col min="1" max="1" width="12.85546875" customWidth="1"/>
    <col min="2" max="2" width="15" customWidth="1"/>
    <col min="3" max="3" width="20" customWidth="1"/>
    <col min="7" max="7" width="14.7109375" customWidth="1"/>
    <col min="8" max="8" width="14.140625" customWidth="1"/>
    <col min="9" max="9" width="20.140625" customWidth="1"/>
    <col min="10" max="10" width="18.5703125" customWidth="1"/>
    <col min="11" max="11" width="15.7109375" customWidth="1"/>
    <col min="12" max="12" width="16.140625" customWidth="1"/>
  </cols>
  <sheetData>
    <row r="1" spans="1:12" ht="59.25" customHeight="1" x14ac:dyDescent="0.25">
      <c r="A1" s="131" t="s">
        <v>118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x14ac:dyDescent="0.25">
      <c r="A2" s="132" t="s">
        <v>16</v>
      </c>
      <c r="B2" s="132" t="s">
        <v>17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56.25" x14ac:dyDescent="0.25">
      <c r="A3" s="132"/>
      <c r="B3" s="132"/>
      <c r="C3" s="73" t="s">
        <v>114</v>
      </c>
      <c r="D3" s="133" t="s">
        <v>109</v>
      </c>
      <c r="E3" s="133"/>
      <c r="F3" s="134" t="s">
        <v>110</v>
      </c>
      <c r="G3" s="134"/>
      <c r="H3" s="134"/>
      <c r="I3" s="133" t="s">
        <v>18</v>
      </c>
      <c r="J3" s="133"/>
      <c r="K3" s="133"/>
      <c r="L3" s="73" t="s">
        <v>19</v>
      </c>
    </row>
    <row r="4" spans="1:12" ht="78.75" x14ac:dyDescent="0.25">
      <c r="A4" s="132"/>
      <c r="B4" s="132"/>
      <c r="C4" s="36" t="s">
        <v>111</v>
      </c>
      <c r="D4" s="6" t="s">
        <v>22</v>
      </c>
      <c r="E4" s="6" t="s">
        <v>113</v>
      </c>
      <c r="F4" s="19" t="s">
        <v>115</v>
      </c>
      <c r="G4" s="19" t="s">
        <v>116</v>
      </c>
      <c r="H4" s="19" t="s">
        <v>117</v>
      </c>
      <c r="I4" s="19" t="s">
        <v>23</v>
      </c>
      <c r="J4" s="19" t="s">
        <v>24</v>
      </c>
      <c r="K4" s="6" t="s">
        <v>20</v>
      </c>
      <c r="L4" s="6" t="s">
        <v>15</v>
      </c>
    </row>
    <row r="5" spans="1:12" ht="264" x14ac:dyDescent="0.25">
      <c r="A5" s="37" t="s">
        <v>21</v>
      </c>
      <c r="B5" s="37" t="s">
        <v>27</v>
      </c>
      <c r="C5" s="69">
        <v>22.018899999999999</v>
      </c>
      <c r="D5" s="69">
        <v>24</v>
      </c>
      <c r="E5" s="70">
        <f>C5/D5</f>
        <v>0.91745416666666657</v>
      </c>
      <c r="F5" s="71">
        <f>'Форма 2'!F36</f>
        <v>16.62</v>
      </c>
      <c r="G5" s="71">
        <v>21</v>
      </c>
      <c r="H5" s="70">
        <f>F5/G5</f>
        <v>0.79142857142857148</v>
      </c>
      <c r="I5" s="31">
        <f>'Форма 3'!B6</f>
        <v>477855.13</v>
      </c>
      <c r="J5" s="31">
        <f>'Форма 3'!C6</f>
        <v>454438.77</v>
      </c>
      <c r="K5" s="72">
        <f>J5/I5</f>
        <v>0.95099694754768038</v>
      </c>
      <c r="L5" s="72">
        <v>0.89</v>
      </c>
    </row>
  </sheetData>
  <mergeCells count="7">
    <mergeCell ref="A1:L1"/>
    <mergeCell ref="A2:A4"/>
    <mergeCell ref="B2:B4"/>
    <mergeCell ref="C2:L2"/>
    <mergeCell ref="D3:E3"/>
    <mergeCell ref="F3:H3"/>
    <mergeCell ref="I3:K3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1</vt:lpstr>
      <vt:lpstr>Форма 2</vt:lpstr>
      <vt:lpstr>Форма 3</vt:lpstr>
      <vt:lpstr>Общая оценка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2021-04-15T06:35:03Z</dcterms:modified>
</cp:coreProperties>
</file>