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5" windowWidth="14805" windowHeight="7230"/>
  </bookViews>
  <sheets>
    <sheet name="Форма 3" sheetId="2" r:id="rId1"/>
    <sheet name="Лист1" sheetId="3" r:id="rId2"/>
  </sheets>
  <definedNames>
    <definedName name="_xlnm._FilterDatabase" localSheetId="0" hidden="1">'Форма 3'!$A$22:$AK$82</definedName>
    <definedName name="_xlnm.Print_Area" localSheetId="0">'Форма 3'!$B$1:$AK$82</definedName>
  </definedNames>
  <calcPr calcId="145621" refMode="R1C1"/>
</workbook>
</file>

<file path=xl/calcChain.xml><?xml version="1.0" encoding="utf-8"?>
<calcChain xmlns="http://schemas.openxmlformats.org/spreadsheetml/2006/main">
  <c r="J72" i="2" l="1"/>
  <c r="I72" i="2" l="1"/>
  <c r="I70" i="2"/>
  <c r="I66" i="2"/>
  <c r="J70" i="2" l="1"/>
  <c r="K72" i="2"/>
  <c r="J66" i="2"/>
  <c r="I73" i="2"/>
  <c r="I67" i="2" s="1"/>
  <c r="J73" i="2"/>
  <c r="K64" i="2"/>
  <c r="K65" i="2"/>
  <c r="K63" i="2"/>
  <c r="K53" i="2"/>
  <c r="K54" i="2"/>
  <c r="K52" i="2"/>
  <c r="K49" i="2"/>
  <c r="K47" i="2"/>
  <c r="K46" i="2"/>
  <c r="K42" i="2"/>
  <c r="K35" i="2"/>
  <c r="K32" i="2"/>
  <c r="K33" i="2"/>
  <c r="K34" i="2"/>
  <c r="K73" i="2" l="1"/>
  <c r="K66" i="2"/>
  <c r="K70" i="2"/>
  <c r="J67" i="2"/>
  <c r="K67" i="2" l="1"/>
</calcChain>
</file>

<file path=xl/sharedStrings.xml><?xml version="1.0" encoding="utf-8"?>
<sst xmlns="http://schemas.openxmlformats.org/spreadsheetml/2006/main" count="289" uniqueCount="155">
  <si>
    <t>Код аналитической программной классификации</t>
  </si>
  <si>
    <t>Ответственный исполнитель, соисполнители</t>
  </si>
  <si>
    <t>Срок выполнения</t>
  </si>
  <si>
    <t>Ед. изм.</t>
  </si>
  <si>
    <t>МП</t>
  </si>
  <si>
    <t>Пп</t>
  </si>
  <si>
    <t>ОМ М</t>
  </si>
  <si>
    <t>бюджет муниципального образования "Город Ижевск"</t>
  </si>
  <si>
    <t>в том числе:</t>
  </si>
  <si>
    <t>- собственные средства бюджета муниципального образования "Город Ижевск"</t>
  </si>
  <si>
    <t>- субсидии из бюджета Российской Федерации</t>
  </si>
  <si>
    <t>- субсидии из бюджета Удмуртской Республики</t>
  </si>
  <si>
    <t>- субвенции из бюджета Удмуртской Республики</t>
  </si>
  <si>
    <t>средства бюджета Удмуртской Республики, планируемые к привлечению</t>
  </si>
  <si>
    <t>иные источники</t>
  </si>
  <si>
    <t>%</t>
  </si>
  <si>
    <t>Техническое перевооружение магистральных тепловых сетей</t>
  </si>
  <si>
    <t>Техническое перевооружение центральных тепловых пунктов (ЦТП)</t>
  </si>
  <si>
    <t>Установка приборов учета (ГВС, ХВС, электросчетчиков) в муниципальных жилых помщениях</t>
  </si>
  <si>
    <t>Количество снесенных аварийных домов</t>
  </si>
  <si>
    <t xml:space="preserve">Организация проведения открытых конкурсов по отбору управляющей организации на право заключения договора управления многоквартирными домами </t>
  </si>
  <si>
    <t>Представление интересов собственника муниципальных помещений на общих собраниях собственников помещений в многоквартирных домах</t>
  </si>
  <si>
    <t>Всего</t>
  </si>
  <si>
    <t>шт.</t>
  </si>
  <si>
    <t>тыс.кв.м.</t>
  </si>
  <si>
    <t>кол-во конкурсов</t>
  </si>
  <si>
    <t>Переселение граждан из аварийного жилья</t>
  </si>
  <si>
    <t>Управление ЖКХ</t>
  </si>
  <si>
    <t>Число общих собраний собственников помещений в многоквартирных домах, на которых представлялись интересы собственника муниципальных помещений</t>
  </si>
  <si>
    <t>кол-во собраний</t>
  </si>
  <si>
    <t>Основное мероприятие "Реализация мероприятий по энергосбережению и повышению энергетической эффективности в жилищном фонде и  в системах коммунальной инфраструктуры"</t>
  </si>
  <si>
    <t>Техническое перевооружение  сетей теплоснабжения</t>
  </si>
  <si>
    <t>Количество реконструированных центральных тепловых пунктов (ЦТП)</t>
  </si>
  <si>
    <t>Количество выявленных и поставленных на учет бесхозяйных объектов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</t>
  </si>
  <si>
    <t>км.</t>
  </si>
  <si>
    <t>Количество замененных сетей</t>
  </si>
  <si>
    <t>Капремонт многоквартирных домов, где решение о проведении принято в судебном порядке и Администрация города Ижевска привлечена в качестве субсидиарного ответчика</t>
  </si>
  <si>
    <t>Капитальный ремонт муниципального жилищного фонда</t>
  </si>
  <si>
    <t>Количество замененных лифтов</t>
  </si>
  <si>
    <t xml:space="preserve">Основное мероприятие "Обеспечение жилыми помещениями и комфортными условиями проживания граждан Российской Федерации, проживающих на территории муниципального образования "Город Ижевск " </t>
  </si>
  <si>
    <t>Мероприятия по энергосбережению и повышению энергетической эффективности в жилищном фонде</t>
  </si>
  <si>
    <t>Уплата взносов на капитальный ремонт в части муниципального жилищного фонда и содержание специальных счетов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</si>
  <si>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</si>
  <si>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09</t>
  </si>
  <si>
    <t>01 65780</t>
  </si>
  <si>
    <t>0</t>
  </si>
  <si>
    <t>01 00000</t>
  </si>
  <si>
    <t>02 00000</t>
  </si>
  <si>
    <t>03 00000</t>
  </si>
  <si>
    <t>04 00000</t>
  </si>
  <si>
    <t>01 S5770</t>
  </si>
  <si>
    <t>02 62110</t>
  </si>
  <si>
    <t>02 62100</t>
  </si>
  <si>
    <t>Обеспечение малоимущих граждан жильем по договорам социального найма</t>
  </si>
  <si>
    <t>02 62140</t>
  </si>
  <si>
    <t>02 62120</t>
  </si>
  <si>
    <t>Исполнение решений судов, возложенных на Администрацию города Ижевска, по предоставлению жилых помещений гражданам</t>
  </si>
  <si>
    <t>02 69993</t>
  </si>
  <si>
    <t>02 62130</t>
  </si>
  <si>
    <t>02 62160</t>
  </si>
  <si>
    <t>02 S9501</t>
  </si>
  <si>
    <t>02 S9601</t>
  </si>
  <si>
    <t>02 62200</t>
  </si>
  <si>
    <t>02 06800</t>
  </si>
  <si>
    <t>02 69995</t>
  </si>
  <si>
    <t>Основное мероприятие "Реализация способов управления многоквартирными домами на территории муниципального образования "Город Ижевск"</t>
  </si>
  <si>
    <t>04 60160</t>
  </si>
  <si>
    <t>04 06200</t>
  </si>
  <si>
    <t>04 60030</t>
  </si>
  <si>
    <t>Управление ЖКХ, МКУ г. Ижевска "СТО ЖКХ"</t>
  </si>
  <si>
    <t>01 00001</t>
  </si>
  <si>
    <t>01 00002</t>
  </si>
  <si>
    <t>03 00001</t>
  </si>
  <si>
    <t>03 00002</t>
  </si>
  <si>
    <t>Итого по программе</t>
  </si>
  <si>
    <t>тыс.м2</t>
  </si>
  <si>
    <t xml:space="preserve">Количество конкурсов в отношении многоквартирных домов, управление которыми осуществляется управляющими организациями, определенными по результатам открытого конкурса </t>
  </si>
  <si>
    <t>Управление муниципальным жилищным фондом, в том числе:</t>
  </si>
  <si>
    <t xml:space="preserve">Проведение мероприятий по капитальному ремонту многоквартирных домов </t>
  </si>
  <si>
    <t>Мероприятия в области жилищного хозяйства, в том числе:</t>
  </si>
  <si>
    <t>Мероприятия по содержанию детских площадок</t>
  </si>
  <si>
    <t>Мероприятия по проведению текущего ремонта МКД по решению судов</t>
  </si>
  <si>
    <t xml:space="preserve"> Реализация установленных полномочий (функций)</t>
  </si>
  <si>
    <t>Достижение прогнозных значений показателей муниципальной программы  (за отчетный год)</t>
  </si>
  <si>
    <t>Реализация энергоэффективных технических мероприятий в организациях.</t>
  </si>
  <si>
    <r>
      <t>Количество установленных приборов учета (ГВС, ХВС, электросчетчиков) в муниципальных жил</t>
    </r>
    <r>
      <rPr>
        <sz val="10"/>
        <rFont val="Times New Roman"/>
        <family val="1"/>
        <charset val="204"/>
      </rPr>
      <t>ых помещениях</t>
    </r>
  </si>
  <si>
    <t>Общая площадь жилых помещений, учитываемых в Реестре муниципального жилищного фонда города</t>
  </si>
  <si>
    <t>Учет муниципального жилищного фонда</t>
  </si>
  <si>
    <t>Количество  детских площадок,. стоящих на балансе муницмпального образования "Город Ижевск"</t>
  </si>
  <si>
    <t>Количество исполненных решений судов</t>
  </si>
  <si>
    <t>Количество заключенных договоров социального найма</t>
  </si>
  <si>
    <t>Мероприятия, направленные на снос аварийных домов</t>
  </si>
  <si>
    <t>Количество многоквартирных домов, где проведен капитальный ремонт</t>
  </si>
  <si>
    <t>Количество жилых помещений, где проведен капитальный ремонт</t>
  </si>
  <si>
    <t>Общая площадь жилых помещений, на территории которых проживают граждане, получающие дополнительную социальную поддержку</t>
  </si>
  <si>
    <t>Количество исполненных решений</t>
  </si>
  <si>
    <t>Уровень внесения денежных средств  на капитальный ремонт в части муниципального жилищного фонда и содержания специальных счетов по требованию управляющих организаций и товариществ собственников недвижимости</t>
  </si>
  <si>
    <t>Наименование программы, основного мероприятия, мероприятия</t>
  </si>
  <si>
    <t>F3 67480</t>
  </si>
  <si>
    <t>F3 67483</t>
  </si>
  <si>
    <t>F3 67484</t>
  </si>
  <si>
    <t>F3 6748S</t>
  </si>
  <si>
    <t>человек</t>
  </si>
  <si>
    <t>Количество граждан, расселенных из аварийного жилищного фонда</t>
  </si>
  <si>
    <t xml:space="preserve">плановый </t>
  </si>
  <si>
    <t>фактический</t>
  </si>
  <si>
    <t xml:space="preserve">Расходы, тыс. рублей </t>
  </si>
  <si>
    <t>Оценка расходов согласно муниципальной программе на отчетную дату</t>
  </si>
  <si>
    <t>Фактические расходы на отчетную дату</t>
  </si>
  <si>
    <t>Отношение фактических расходов к оценке расходов, %</t>
  </si>
  <si>
    <t>Наименование  показателя ожидаемого непосредственного результата</t>
  </si>
  <si>
    <t>план</t>
  </si>
  <si>
    <t>факт</t>
  </si>
  <si>
    <t>% достижения</t>
  </si>
  <si>
    <t>Достижение ожидаемого непосредственного результат</t>
  </si>
  <si>
    <t>Выполнено/не выполнено мероприятие</t>
  </si>
  <si>
    <t xml:space="preserve">Причины невыполнения мероприятия, недостижения ожидаемого непосредственного результата
</t>
  </si>
  <si>
    <t>&lt;*&gt; Под фактическими расходами понимается сумма расходов на реализованные мероприятия в отчетном году, в том числе неоплаченные расходы бюджета муниципального образования "Город Ижевск" (сумма кассового исполнения на конец отчетного периода, всего - сумма кредиторской задолженности прошлых отчетных периодов + сумма кредиторской задолженности за отчетный период).</t>
  </si>
  <si>
    <t>&lt;**&gt; Плановые значения показателей ожидаемого непосредственного результата реализации мероприятий указываются в редакции постановления Администрации города Ижевска об утверждении муниципальной программы, действующего на дату 31 октября отчетного финансового года.</t>
  </si>
  <si>
    <t>&lt;***&gt; % достижения запланированного значения показателя непосредственного результата рассчитывается по формуле: (факт / план) x 100.</t>
  </si>
  <si>
    <t>Для показателей с желаемой тенденцией снижения значений процент достижения запланированного значения данного показателя рассчитывается по формуле: ((план - факт) / план) x 100 + 100.</t>
  </si>
  <si>
    <t>&lt;****&gt; Мероприятие считается выполненным в случае достижения ожидаемого непосредственного результата реализации мероприятия.</t>
  </si>
  <si>
    <t>02S9900</t>
  </si>
  <si>
    <t>Обеспечение функционирования систем теплоснабжения</t>
  </si>
  <si>
    <t>тыс.руб.</t>
  </si>
  <si>
    <t>Снижение размера просроченной задолженности муниципального унитарного предприятия,  за которым закреплено муниципальное имущество на праве хозяйственного ведения, перед поставщиками топливно-энергетических ресурсов (за потребленный природный газ) на сумму субсидии, выделенной  из бюджета УР</t>
  </si>
  <si>
    <t>0269994</t>
  </si>
  <si>
    <t>Предоставление мер по обеспечению сбалансированности бюджетов и своевременного решения вопросов местного значения, в том числе:</t>
  </si>
  <si>
    <t>Возмещение затрат по проведению дезинфекции мест общего пользования в многоквартирных домах, расположенных на территории муниципального образования "Город Ижевск"</t>
  </si>
  <si>
    <t>Площадь обработанных мест общего пользования</t>
  </si>
  <si>
    <t>тыс.кв.м</t>
  </si>
  <si>
    <t>средства бюджета Российской Федерации, планируемые к привлечению</t>
  </si>
  <si>
    <r>
      <t xml:space="preserve">Форма 3. Отчет о выполнении программных мероприятий муниципальной программы «Обеспечение доступным и комфортным жильем и коммунальными услугами граждан Российской Федерации, проживающих на территории муниципального образования «Город Ижевск». Энергосбережение и повышение энергетической эффективности сферы ЖКХ  города Ижевска» </t>
    </r>
    <r>
      <rPr>
        <b/>
        <u/>
        <sz val="12"/>
        <color theme="1"/>
        <rFont val="Times New Roman"/>
        <family val="1"/>
        <charset val="204"/>
      </rPr>
      <t>за 2020 год</t>
    </r>
  </si>
  <si>
    <t>подготовлена проектно-сметная документация на ремонт системы отопления МКД 24 по ул.10 лет Октября</t>
  </si>
  <si>
    <t>объявлены конкурсы по 1540 МКД, по результатам которых заключили 28 договоров управления ,отменено - 13, не состоялось - 1456</t>
  </si>
  <si>
    <t>02S1440</t>
  </si>
  <si>
    <t>Мероприятия в области развития коммунального хозяйства</t>
  </si>
  <si>
    <t>Начальник Управления ЖКХ</t>
  </si>
  <si>
    <t>А.Н. Мещанинов</t>
  </si>
  <si>
    <t>выполнено</t>
  </si>
  <si>
    <t>не выполнено</t>
  </si>
  <si>
    <t>отсутствует соглашения с Минстроем УР</t>
  </si>
  <si>
    <t>отсутствие лимитов бюджетных обязательств</t>
  </si>
  <si>
    <t>По МКД Ракетная 15-проведен ремонт по замене системы отопления ГВС</t>
  </si>
  <si>
    <t>Недостаточно накопленных средств у собственников МКД</t>
  </si>
  <si>
    <t xml:space="preserve">Тарифы на тепловую энергию на 2020 год для организаций БПОУ УР "Ижевский агростроительный техникум" приняты в рамках предельных индексов платы граждан и соответствуют требованиям действующего законодательства. В связи с этим дополнительные меры социальной поддержки граждан не требуется. </t>
  </si>
  <si>
    <t>В связи со сложившейся ситуацией распространения новой коронавирусной инфекции (COVID-19)</t>
  </si>
  <si>
    <t>14 показателей не достигли своей цели</t>
  </si>
  <si>
    <t xml:space="preserve">Количество объектов  коммунального назначения, имеющих признаки бесхозяйных требующих постановки на учет в Управлении федеральной службы государственной регистрации, кадастра и картографии по Удмуртской Республике </t>
  </si>
  <si>
    <t>02 S9540</t>
  </si>
  <si>
    <t xml:space="preserve">Мероприятия в области коммунального хозяйства, в том числе: </t>
  </si>
  <si>
    <t xml:space="preserve">02 62200
</t>
  </si>
  <si>
    <t>Обеспечение функционирования объектов жизнеобеспечения</t>
  </si>
  <si>
    <t xml:space="preserve">Указанное мероприятие отсутсвует в действющей мун. программе. Данный показатель появится в мун. программе после утверждения на ГД в марте 2021 г.  </t>
  </si>
  <si>
    <t>Основное мероприятие "Обеспечение функций муниципальных органов"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</si>
</sst>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/>
    <xf numFmtId="0" fontId="1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1" fillId="0" borderId="0" xfId="0" applyNumberFormat="1" applyFont="1"/>
    <xf numFmtId="49" fontId="3" fillId="0" borderId="13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164" fontId="1" fillId="0" borderId="0" xfId="0" applyNumberFormat="1" applyFont="1" applyBorder="1" applyAlignment="1"/>
    <xf numFmtId="49" fontId="3" fillId="0" borderId="15" xfId="0" applyNumberFormat="1" applyFont="1" applyBorder="1" applyAlignment="1">
      <alignment vertical="center" wrapText="1"/>
    </xf>
    <xf numFmtId="49" fontId="3" fillId="0" borderId="1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49" fontId="3" fillId="0" borderId="15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vertical="center" wrapText="1"/>
    </xf>
    <xf numFmtId="49" fontId="1" fillId="0" borderId="15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6" xfId="0" applyFont="1" applyBorder="1"/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21" xfId="0" applyFont="1" applyBorder="1" applyAlignment="1"/>
    <xf numFmtId="0" fontId="1" fillId="0" borderId="2" xfId="0" applyFont="1" applyBorder="1"/>
    <xf numFmtId="0" fontId="1" fillId="0" borderId="5" xfId="0" applyFont="1" applyBorder="1"/>
    <xf numFmtId="0" fontId="1" fillId="0" borderId="7" xfId="0" applyFont="1" applyBorder="1"/>
    <xf numFmtId="49" fontId="5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vertical="center" wrapText="1"/>
    </xf>
    <xf numFmtId="0" fontId="1" fillId="0" borderId="0" xfId="0" applyFont="1" applyBorder="1"/>
    <xf numFmtId="164" fontId="1" fillId="0" borderId="0" xfId="0" applyNumberFormat="1" applyFont="1" applyBorder="1"/>
    <xf numFmtId="2" fontId="3" fillId="3" borderId="1" xfId="0" applyNumberFormat="1" applyFont="1" applyFill="1" applyBorder="1" applyAlignment="1">
      <alignment vertical="center" wrapText="1"/>
    </xf>
    <xf numFmtId="2" fontId="3" fillId="3" borderId="13" xfId="0" applyNumberFormat="1" applyFont="1" applyFill="1" applyBorder="1" applyAlignment="1">
      <alignment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3" borderId="13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1" fillId="3" borderId="2" xfId="0" applyNumberFormat="1" applyFont="1" applyFill="1" applyBorder="1" applyAlignment="1">
      <alignment vertical="center" wrapText="1"/>
    </xf>
    <xf numFmtId="2" fontId="1" fillId="3" borderId="10" xfId="0" applyNumberFormat="1" applyFont="1" applyFill="1" applyBorder="1" applyAlignment="1">
      <alignment vertical="center" wrapText="1"/>
    </xf>
    <xf numFmtId="2" fontId="3" fillId="3" borderId="2" xfId="0" applyNumberFormat="1" applyFont="1" applyFill="1" applyBorder="1" applyAlignment="1">
      <alignment vertical="center" wrapText="1"/>
    </xf>
    <xf numFmtId="2" fontId="3" fillId="3" borderId="10" xfId="0" applyNumberFormat="1" applyFont="1" applyFill="1" applyBorder="1" applyAlignment="1">
      <alignment vertical="center" wrapText="1"/>
    </xf>
    <xf numFmtId="2" fontId="1" fillId="0" borderId="10" xfId="0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0" borderId="19" xfId="0" applyNumberFormat="1" applyFont="1" applyBorder="1" applyAlignment="1">
      <alignment vertical="center" wrapText="1"/>
    </xf>
    <xf numFmtId="2" fontId="3" fillId="3" borderId="15" xfId="0" applyNumberFormat="1" applyFont="1" applyFill="1" applyBorder="1" applyAlignment="1">
      <alignment horizontal="righ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19" xfId="0" applyNumberFormat="1" applyFont="1" applyBorder="1" applyAlignment="1">
      <alignment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3" borderId="13" xfId="0" applyNumberFormat="1" applyFont="1" applyFill="1" applyBorder="1" applyAlignment="1">
      <alignment vertical="center" wrapText="1"/>
    </xf>
    <xf numFmtId="2" fontId="1" fillId="3" borderId="14" xfId="0" applyNumberFormat="1" applyFont="1" applyFill="1" applyBorder="1" applyAlignment="1">
      <alignment vertical="center" wrapText="1"/>
    </xf>
    <xf numFmtId="2" fontId="1" fillId="3" borderId="15" xfId="0" applyNumberFormat="1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2" fontId="1" fillId="3" borderId="13" xfId="0" applyNumberFormat="1" applyFont="1" applyFill="1" applyBorder="1" applyAlignment="1">
      <alignment horizontal="center" vertical="center" wrapText="1"/>
    </xf>
    <xf numFmtId="2" fontId="1" fillId="3" borderId="14" xfId="0" applyNumberFormat="1" applyFont="1" applyFill="1" applyBorder="1" applyAlignment="1">
      <alignment horizontal="center" vertical="center" wrapText="1"/>
    </xf>
    <xf numFmtId="2" fontId="1" fillId="3" borderId="1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1" fillId="0" borderId="18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2" fontId="3" fillId="3" borderId="13" xfId="0" applyNumberFormat="1" applyFont="1" applyFill="1" applyBorder="1" applyAlignment="1">
      <alignment horizontal="center" vertical="center" wrapText="1"/>
    </xf>
    <xf numFmtId="2" fontId="3" fillId="3" borderId="14" xfId="0" applyNumberFormat="1" applyFont="1" applyFill="1" applyBorder="1" applyAlignment="1">
      <alignment horizontal="center" vertical="center" wrapText="1"/>
    </xf>
    <xf numFmtId="2" fontId="3" fillId="3" borderId="1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2" fontId="1" fillId="3" borderId="13" xfId="0" applyNumberFormat="1" applyFont="1" applyFill="1" applyBorder="1" applyAlignment="1">
      <alignment horizontal="right" vertical="center" wrapText="1"/>
    </xf>
    <xf numFmtId="2" fontId="1" fillId="3" borderId="15" xfId="0" applyNumberFormat="1" applyFont="1" applyFill="1" applyBorder="1" applyAlignment="1">
      <alignment horizontal="right" vertical="center" wrapText="1"/>
    </xf>
    <xf numFmtId="2" fontId="3" fillId="3" borderId="13" xfId="0" applyNumberFormat="1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2"/>
  <sheetViews>
    <sheetView tabSelected="1" view="pageBreakPreview" topLeftCell="A61" zoomScale="90" zoomScaleNormal="90" zoomScaleSheetLayoutView="90" zoomScalePageLayoutView="75" workbookViewId="0">
      <selection activeCell="J73" sqref="J73"/>
    </sheetView>
  </sheetViews>
  <sheetFormatPr defaultColWidth="9.140625" defaultRowHeight="12.75" x14ac:dyDescent="0.2"/>
  <cols>
    <col min="1" max="1" width="0.140625" style="2" customWidth="1"/>
    <col min="2" max="2" width="7.85546875" style="10" customWidth="1"/>
    <col min="3" max="3" width="10.7109375" style="10" customWidth="1"/>
    <col min="4" max="4" width="7.7109375" style="10" customWidth="1"/>
    <col min="5" max="5" width="25" style="2" customWidth="1"/>
    <col min="6" max="6" width="15" style="2" customWidth="1"/>
    <col min="7" max="8" width="11.140625" style="2" customWidth="1"/>
    <col min="9" max="9" width="16.7109375" style="13" customWidth="1"/>
    <col min="10" max="10" width="15.140625" style="13" customWidth="1"/>
    <col min="11" max="11" width="12.28515625" style="13" customWidth="1"/>
    <col min="12" max="13" width="9.140625" style="2"/>
    <col min="14" max="14" width="12" style="2" customWidth="1"/>
    <col min="15" max="15" width="11.28515625" style="2" customWidth="1"/>
    <col min="16" max="16" width="9.5703125" style="2" customWidth="1"/>
    <col min="17" max="18" width="9.140625" style="2" hidden="1" customWidth="1"/>
    <col min="19" max="19" width="0.42578125" style="2" hidden="1" customWidth="1"/>
    <col min="20" max="20" width="10" style="2" customWidth="1"/>
    <col min="21" max="21" width="9.140625" style="2" hidden="1" customWidth="1"/>
    <col min="22" max="22" width="4.7109375" style="2" customWidth="1"/>
    <col min="23" max="23" width="9.140625" style="2" hidden="1" customWidth="1"/>
    <col min="24" max="24" width="5.28515625" style="2" customWidth="1"/>
    <col min="25" max="26" width="9.140625" style="2" hidden="1" customWidth="1"/>
    <col min="27" max="27" width="1" style="2" hidden="1" customWidth="1"/>
    <col min="28" max="28" width="3.140625" style="2" customWidth="1"/>
    <col min="29" max="29" width="2.7109375" style="2" customWidth="1"/>
    <col min="30" max="30" width="9.140625" style="2" hidden="1" customWidth="1"/>
    <col min="31" max="31" width="10" style="2" customWidth="1"/>
    <col min="32" max="32" width="6.5703125" style="2" customWidth="1"/>
    <col min="33" max="33" width="13.140625" style="2" customWidth="1"/>
    <col min="34" max="34" width="9.140625" style="2" hidden="1" customWidth="1"/>
    <col min="35" max="35" width="6.140625" style="2" customWidth="1"/>
    <col min="36" max="36" width="26.28515625" style="2" customWidth="1"/>
    <col min="37" max="37" width="31" style="2" customWidth="1"/>
    <col min="38" max="16384" width="9.140625" style="2"/>
  </cols>
  <sheetData>
    <row r="1" spans="2:35" ht="15" customHeight="1" x14ac:dyDescent="0.25">
      <c r="AE1" s="189"/>
      <c r="AF1" s="190"/>
      <c r="AG1" s="190"/>
      <c r="AH1" s="190"/>
      <c r="AI1" s="190"/>
    </row>
    <row r="2" spans="2:35" ht="15" x14ac:dyDescent="0.25">
      <c r="AE2" s="189"/>
      <c r="AF2" s="190"/>
      <c r="AG2" s="190"/>
      <c r="AH2" s="190"/>
      <c r="AI2" s="190"/>
    </row>
    <row r="3" spans="2:35" ht="15" x14ac:dyDescent="0.25">
      <c r="AE3" s="189"/>
      <c r="AF3" s="190"/>
      <c r="AG3" s="190"/>
      <c r="AH3" s="190"/>
      <c r="AI3" s="190"/>
    </row>
    <row r="4" spans="2:35" ht="15" x14ac:dyDescent="0.25">
      <c r="AE4" s="189"/>
      <c r="AF4" s="190"/>
      <c r="AG4" s="190"/>
      <c r="AH4" s="190"/>
      <c r="AI4" s="190"/>
    </row>
    <row r="5" spans="2:35" ht="15" x14ac:dyDescent="0.25">
      <c r="AE5" s="189"/>
      <c r="AF5" s="190"/>
      <c r="AG5" s="190"/>
      <c r="AH5" s="190"/>
      <c r="AI5" s="190"/>
    </row>
    <row r="6" spans="2:35" ht="15" x14ac:dyDescent="0.25">
      <c r="AE6" s="189"/>
      <c r="AF6" s="190"/>
      <c r="AG6" s="190"/>
      <c r="AH6" s="190"/>
      <c r="AI6" s="190"/>
    </row>
    <row r="7" spans="2:35" ht="15" x14ac:dyDescent="0.25">
      <c r="AE7" s="189"/>
      <c r="AF7" s="190"/>
      <c r="AG7" s="190"/>
      <c r="AH7" s="190"/>
      <c r="AI7" s="190"/>
    </row>
    <row r="8" spans="2:35" ht="15" x14ac:dyDescent="0.25">
      <c r="F8" s="141" t="s">
        <v>132</v>
      </c>
      <c r="G8" s="142"/>
      <c r="H8" s="142"/>
      <c r="I8" s="142"/>
      <c r="J8" s="142"/>
      <c r="K8" s="142"/>
      <c r="L8" s="142"/>
      <c r="M8" s="142"/>
      <c r="N8" s="142"/>
      <c r="O8" s="142"/>
      <c r="P8" s="143"/>
      <c r="AE8" s="189"/>
      <c r="AF8" s="190"/>
      <c r="AG8" s="190"/>
      <c r="AH8" s="190"/>
      <c r="AI8" s="190"/>
    </row>
    <row r="9" spans="2:35" ht="15" x14ac:dyDescent="0.25">
      <c r="F9" s="144"/>
      <c r="G9" s="145"/>
      <c r="H9" s="145"/>
      <c r="I9" s="145"/>
      <c r="J9" s="145"/>
      <c r="K9" s="145"/>
      <c r="L9" s="145"/>
      <c r="M9" s="145"/>
      <c r="N9" s="145"/>
      <c r="O9" s="145"/>
      <c r="P9" s="146"/>
      <c r="AE9" s="189"/>
      <c r="AF9" s="190"/>
      <c r="AG9" s="190"/>
      <c r="AH9" s="190"/>
      <c r="AI9" s="190"/>
    </row>
    <row r="10" spans="2:35" ht="15" x14ac:dyDescent="0.25"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6"/>
      <c r="AE10" s="189"/>
      <c r="AF10" s="190"/>
      <c r="AG10" s="190"/>
      <c r="AH10" s="190"/>
      <c r="AI10" s="190"/>
    </row>
    <row r="11" spans="2:35" x14ac:dyDescent="0.2">
      <c r="F11" s="147"/>
      <c r="G11" s="148"/>
      <c r="H11" s="148"/>
      <c r="I11" s="148"/>
      <c r="J11" s="148"/>
      <c r="K11" s="148"/>
      <c r="L11" s="148"/>
      <c r="M11" s="148"/>
      <c r="N11" s="148"/>
      <c r="O11" s="148"/>
      <c r="P11" s="149"/>
      <c r="AE11" s="4"/>
      <c r="AF11" s="4"/>
      <c r="AG11" s="4"/>
      <c r="AH11" s="4"/>
      <c r="AI11" s="4"/>
    </row>
    <row r="12" spans="2:35" x14ac:dyDescent="0.2">
      <c r="F12" s="87"/>
      <c r="G12" s="87"/>
      <c r="H12" s="8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AE12" s="4"/>
      <c r="AF12" s="4"/>
      <c r="AG12" s="4"/>
      <c r="AH12" s="4"/>
      <c r="AI12" s="4"/>
    </row>
    <row r="13" spans="2:35" x14ac:dyDescent="0.2">
      <c r="F13" s="87"/>
      <c r="G13" s="87"/>
      <c r="H13" s="8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AE13" s="4"/>
      <c r="AF13" s="4"/>
      <c r="AG13" s="4"/>
      <c r="AH13" s="4"/>
      <c r="AI13" s="4"/>
    </row>
    <row r="14" spans="2:35" x14ac:dyDescent="0.2">
      <c r="F14" s="87"/>
      <c r="G14" s="87"/>
      <c r="H14" s="8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AE14" s="4"/>
      <c r="AF14" s="4"/>
      <c r="AG14" s="4"/>
      <c r="AH14" s="4"/>
      <c r="AI14" s="4"/>
    </row>
    <row r="15" spans="2:35" x14ac:dyDescent="0.2">
      <c r="F15" s="87"/>
      <c r="G15" s="87"/>
      <c r="H15" s="87"/>
      <c r="I15" s="88"/>
      <c r="J15" s="88"/>
      <c r="K15" s="88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</row>
    <row r="16" spans="2:35" x14ac:dyDescent="0.2">
      <c r="B16" s="12"/>
    </row>
    <row r="17" spans="1:37" ht="36.75" customHeight="1" x14ac:dyDescent="0.2">
      <c r="A17" s="52"/>
      <c r="B17" s="110" t="s">
        <v>0</v>
      </c>
      <c r="C17" s="110"/>
      <c r="D17" s="110"/>
      <c r="E17" s="110" t="s">
        <v>97</v>
      </c>
      <c r="F17" s="123" t="s">
        <v>1</v>
      </c>
      <c r="G17" s="120" t="s">
        <v>2</v>
      </c>
      <c r="H17" s="122"/>
      <c r="I17" s="124" t="s">
        <v>106</v>
      </c>
      <c r="J17" s="124"/>
      <c r="K17" s="172" t="s">
        <v>109</v>
      </c>
      <c r="L17" s="152" t="s">
        <v>114</v>
      </c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4"/>
      <c r="AB17" s="125" t="s">
        <v>115</v>
      </c>
      <c r="AC17" s="126"/>
      <c r="AD17" s="126"/>
      <c r="AE17" s="127"/>
      <c r="AF17" s="125" t="s">
        <v>116</v>
      </c>
      <c r="AG17" s="126"/>
      <c r="AH17" s="126"/>
      <c r="AI17" s="127"/>
    </row>
    <row r="18" spans="1:37" ht="76.5" customHeight="1" x14ac:dyDescent="0.2">
      <c r="A18" s="53"/>
      <c r="B18" s="42" t="s">
        <v>4</v>
      </c>
      <c r="C18" s="42" t="s">
        <v>5</v>
      </c>
      <c r="D18" s="42" t="s">
        <v>6</v>
      </c>
      <c r="E18" s="110"/>
      <c r="F18" s="123"/>
      <c r="G18" s="32" t="s">
        <v>104</v>
      </c>
      <c r="H18" s="32" t="s">
        <v>105</v>
      </c>
      <c r="I18" s="39" t="s">
        <v>107</v>
      </c>
      <c r="J18" s="39" t="s">
        <v>108</v>
      </c>
      <c r="K18" s="173"/>
      <c r="L18" s="155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7"/>
      <c r="AB18" s="128"/>
      <c r="AC18" s="129"/>
      <c r="AD18" s="129"/>
      <c r="AE18" s="130"/>
      <c r="AF18" s="128"/>
      <c r="AG18" s="129"/>
      <c r="AH18" s="129"/>
      <c r="AI18" s="130"/>
    </row>
    <row r="19" spans="1:37" ht="76.5" customHeight="1" x14ac:dyDescent="0.2">
      <c r="A19" s="53"/>
      <c r="B19" s="42"/>
      <c r="C19" s="42"/>
      <c r="D19" s="42"/>
      <c r="E19" s="33"/>
      <c r="F19" s="32"/>
      <c r="G19" s="29"/>
      <c r="H19" s="29"/>
      <c r="I19" s="39"/>
      <c r="J19" s="39"/>
      <c r="K19" s="47"/>
      <c r="L19" s="120" t="s">
        <v>110</v>
      </c>
      <c r="M19" s="121"/>
      <c r="N19" s="122"/>
      <c r="O19" s="25" t="s">
        <v>3</v>
      </c>
      <c r="P19" s="30" t="s">
        <v>111</v>
      </c>
      <c r="Q19" s="31"/>
      <c r="R19" s="31"/>
      <c r="S19" s="41"/>
      <c r="T19" s="30" t="s">
        <v>112</v>
      </c>
      <c r="U19" s="41"/>
      <c r="V19" s="150" t="s">
        <v>113</v>
      </c>
      <c r="W19" s="151"/>
      <c r="X19" s="151"/>
      <c r="Y19" s="31"/>
      <c r="Z19" s="31"/>
      <c r="AA19" s="41"/>
      <c r="AB19" s="131"/>
      <c r="AC19" s="132"/>
      <c r="AD19" s="132"/>
      <c r="AE19" s="133"/>
      <c r="AF19" s="131"/>
      <c r="AG19" s="132"/>
      <c r="AH19" s="132"/>
      <c r="AI19" s="133"/>
    </row>
    <row r="20" spans="1:37" x14ac:dyDescent="0.2">
      <c r="A20" s="53"/>
      <c r="B20" s="134">
        <v>1</v>
      </c>
      <c r="C20" s="134">
        <v>2</v>
      </c>
      <c r="D20" s="134">
        <v>3</v>
      </c>
      <c r="E20" s="110">
        <v>4</v>
      </c>
      <c r="F20" s="110">
        <v>5</v>
      </c>
      <c r="G20" s="111">
        <v>6</v>
      </c>
      <c r="H20" s="111">
        <v>7</v>
      </c>
      <c r="I20" s="171">
        <v>8</v>
      </c>
      <c r="J20" s="171">
        <v>9</v>
      </c>
      <c r="K20" s="168">
        <v>10</v>
      </c>
      <c r="L20" s="110">
        <v>11</v>
      </c>
      <c r="M20" s="110"/>
      <c r="N20" s="110"/>
      <c r="O20" s="110">
        <v>12</v>
      </c>
      <c r="P20" s="110">
        <v>13</v>
      </c>
      <c r="Q20" s="110"/>
      <c r="R20" s="110"/>
      <c r="S20" s="110"/>
      <c r="T20" s="110">
        <v>13</v>
      </c>
      <c r="U20" s="110"/>
      <c r="V20" s="110"/>
      <c r="W20" s="110"/>
      <c r="X20" s="110"/>
      <c r="Y20" s="110"/>
      <c r="Z20" s="110"/>
      <c r="AA20" s="110"/>
      <c r="AB20" s="110">
        <v>14</v>
      </c>
      <c r="AC20" s="110"/>
      <c r="AD20" s="110"/>
      <c r="AE20" s="110"/>
      <c r="AF20" s="110">
        <v>15</v>
      </c>
      <c r="AG20" s="110"/>
      <c r="AH20" s="110"/>
      <c r="AI20" s="110"/>
    </row>
    <row r="21" spans="1:37" x14ac:dyDescent="0.2">
      <c r="A21" s="53"/>
      <c r="B21" s="135"/>
      <c r="C21" s="135"/>
      <c r="D21" s="135"/>
      <c r="E21" s="110"/>
      <c r="F21" s="110"/>
      <c r="G21" s="112"/>
      <c r="H21" s="112"/>
      <c r="I21" s="171"/>
      <c r="J21" s="171"/>
      <c r="K21" s="169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</row>
    <row r="22" spans="1:37" x14ac:dyDescent="0.2">
      <c r="A22" s="53"/>
      <c r="B22" s="135"/>
      <c r="C22" s="135"/>
      <c r="D22" s="135"/>
      <c r="E22" s="110"/>
      <c r="F22" s="110"/>
      <c r="G22" s="113"/>
      <c r="H22" s="113"/>
      <c r="I22" s="171"/>
      <c r="J22" s="171"/>
      <c r="K22" s="17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</row>
    <row r="23" spans="1:37" ht="24.75" customHeight="1" x14ac:dyDescent="0.2">
      <c r="A23" s="53"/>
      <c r="B23" s="35" t="s">
        <v>43</v>
      </c>
      <c r="C23" s="35" t="s">
        <v>45</v>
      </c>
      <c r="D23" s="37" t="s">
        <v>46</v>
      </c>
      <c r="E23" s="139" t="s">
        <v>30</v>
      </c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</row>
    <row r="24" spans="1:37" ht="47.25" customHeight="1" x14ac:dyDescent="0.2">
      <c r="A24" s="53"/>
      <c r="B24" s="42" t="s">
        <v>43</v>
      </c>
      <c r="C24" s="42" t="s">
        <v>45</v>
      </c>
      <c r="D24" s="42" t="s">
        <v>70</v>
      </c>
      <c r="E24" s="40" t="s">
        <v>31</v>
      </c>
      <c r="F24" s="33" t="s">
        <v>27</v>
      </c>
      <c r="G24" s="23">
        <v>2020</v>
      </c>
      <c r="H24" s="23">
        <v>2020</v>
      </c>
      <c r="I24" s="91">
        <v>440000</v>
      </c>
      <c r="J24" s="91">
        <v>0</v>
      </c>
      <c r="K24" s="108">
        <v>0</v>
      </c>
      <c r="L24" s="117" t="s">
        <v>35</v>
      </c>
      <c r="M24" s="228" t="s">
        <v>16</v>
      </c>
      <c r="N24" s="229" t="s">
        <v>16</v>
      </c>
      <c r="O24" s="38" t="s">
        <v>34</v>
      </c>
      <c r="P24" s="38">
        <v>35.9</v>
      </c>
      <c r="Q24" s="38"/>
      <c r="R24" s="38"/>
      <c r="S24" s="38"/>
      <c r="T24" s="38">
        <v>38.4</v>
      </c>
      <c r="U24" s="38"/>
      <c r="V24" s="136">
        <v>107</v>
      </c>
      <c r="W24" s="137"/>
      <c r="X24" s="138"/>
      <c r="Y24" s="38"/>
      <c r="Z24" s="38"/>
      <c r="AA24" s="38"/>
      <c r="AB24" s="136" t="s">
        <v>139</v>
      </c>
      <c r="AC24" s="137"/>
      <c r="AD24" s="137"/>
      <c r="AE24" s="138"/>
      <c r="AF24" s="136"/>
      <c r="AG24" s="137"/>
      <c r="AH24" s="137"/>
      <c r="AI24" s="138"/>
    </row>
    <row r="25" spans="1:37" ht="55.5" customHeight="1" x14ac:dyDescent="0.2">
      <c r="A25" s="53"/>
      <c r="B25" s="42" t="s">
        <v>43</v>
      </c>
      <c r="C25" s="42" t="s">
        <v>45</v>
      </c>
      <c r="D25" s="42" t="s">
        <v>71</v>
      </c>
      <c r="E25" s="45" t="s">
        <v>17</v>
      </c>
      <c r="F25" s="33" t="s">
        <v>27</v>
      </c>
      <c r="G25" s="23">
        <v>2020</v>
      </c>
      <c r="H25" s="23">
        <v>2020</v>
      </c>
      <c r="I25" s="91">
        <v>60000</v>
      </c>
      <c r="J25" s="91">
        <v>0</v>
      </c>
      <c r="K25" s="108">
        <v>0</v>
      </c>
      <c r="L25" s="140" t="s">
        <v>32</v>
      </c>
      <c r="M25" s="140" t="s">
        <v>17</v>
      </c>
      <c r="N25" s="140" t="s">
        <v>17</v>
      </c>
      <c r="O25" s="38" t="s">
        <v>23</v>
      </c>
      <c r="P25" s="38">
        <v>10</v>
      </c>
      <c r="Q25" s="38"/>
      <c r="R25" s="38"/>
      <c r="S25" s="38"/>
      <c r="T25" s="38">
        <v>11</v>
      </c>
      <c r="U25" s="38"/>
      <c r="V25" s="136">
        <v>110</v>
      </c>
      <c r="W25" s="137"/>
      <c r="X25" s="138"/>
      <c r="Y25" s="38"/>
      <c r="Z25" s="38"/>
      <c r="AA25" s="38"/>
      <c r="AB25" s="136" t="s">
        <v>139</v>
      </c>
      <c r="AC25" s="137"/>
      <c r="AD25" s="137"/>
      <c r="AE25" s="138"/>
      <c r="AF25" s="136"/>
      <c r="AG25" s="137"/>
      <c r="AH25" s="137"/>
      <c r="AI25" s="138"/>
    </row>
    <row r="26" spans="1:37" ht="76.5" customHeight="1" x14ac:dyDescent="0.2">
      <c r="A26" s="53"/>
      <c r="B26" s="34" t="s">
        <v>43</v>
      </c>
      <c r="C26" s="34">
        <v>0</v>
      </c>
      <c r="D26" s="34" t="s">
        <v>44</v>
      </c>
      <c r="E26" s="28" t="s">
        <v>40</v>
      </c>
      <c r="F26" s="29" t="s">
        <v>69</v>
      </c>
      <c r="G26" s="29">
        <v>2020</v>
      </c>
      <c r="H26" s="29">
        <v>2020</v>
      </c>
      <c r="I26" s="92">
        <v>35</v>
      </c>
      <c r="J26" s="92">
        <v>17.690000000000001</v>
      </c>
      <c r="K26" s="68">
        <v>100</v>
      </c>
      <c r="L26" s="224" t="s">
        <v>85</v>
      </c>
      <c r="M26" s="224" t="s">
        <v>18</v>
      </c>
      <c r="N26" s="224" t="s">
        <v>18</v>
      </c>
      <c r="O26" s="66" t="s">
        <v>23</v>
      </c>
      <c r="P26" s="66">
        <v>7</v>
      </c>
      <c r="Q26" s="66"/>
      <c r="R26" s="66"/>
      <c r="S26" s="66"/>
      <c r="T26" s="66">
        <v>8</v>
      </c>
      <c r="U26" s="5"/>
      <c r="V26" s="120">
        <v>114</v>
      </c>
      <c r="W26" s="121"/>
      <c r="X26" s="122"/>
      <c r="Y26" s="32"/>
      <c r="Z26" s="32"/>
      <c r="AA26" s="32"/>
      <c r="AB26" s="120" t="s">
        <v>139</v>
      </c>
      <c r="AC26" s="121"/>
      <c r="AD26" s="121"/>
      <c r="AE26" s="122"/>
      <c r="AF26" s="120"/>
      <c r="AG26" s="121"/>
      <c r="AH26" s="121"/>
      <c r="AI26" s="122"/>
    </row>
    <row r="27" spans="1:37" ht="45.75" customHeight="1" x14ac:dyDescent="0.2">
      <c r="A27" s="53"/>
      <c r="B27" s="135" t="s">
        <v>43</v>
      </c>
      <c r="C27" s="135">
        <v>0</v>
      </c>
      <c r="D27" s="135" t="s">
        <v>50</v>
      </c>
      <c r="E27" s="205" t="s">
        <v>84</v>
      </c>
      <c r="F27" s="111" t="s">
        <v>69</v>
      </c>
      <c r="G27" s="111">
        <v>2020</v>
      </c>
      <c r="H27" s="111">
        <v>2020</v>
      </c>
      <c r="I27" s="93">
        <v>3.2</v>
      </c>
      <c r="J27" s="93">
        <v>0</v>
      </c>
      <c r="K27" s="109">
        <v>0</v>
      </c>
      <c r="L27" s="204" t="s">
        <v>33</v>
      </c>
      <c r="M27" s="178"/>
      <c r="N27" s="179"/>
      <c r="O27" s="227" t="s">
        <v>23</v>
      </c>
      <c r="P27" s="227">
        <v>1</v>
      </c>
      <c r="Q27" s="32"/>
      <c r="R27" s="32"/>
      <c r="S27" s="32"/>
      <c r="T27" s="227">
        <v>0</v>
      </c>
      <c r="U27" s="5"/>
      <c r="V27" s="152">
        <v>0</v>
      </c>
      <c r="W27" s="126"/>
      <c r="X27" s="127"/>
      <c r="Y27" s="32"/>
      <c r="Z27" s="32"/>
      <c r="AA27" s="32"/>
      <c r="AB27" s="152" t="s">
        <v>140</v>
      </c>
      <c r="AC27" s="126"/>
      <c r="AD27" s="126"/>
      <c r="AE27" s="127"/>
      <c r="AF27" s="152" t="s">
        <v>141</v>
      </c>
      <c r="AG27" s="153"/>
      <c r="AH27" s="153"/>
      <c r="AI27" s="154"/>
    </row>
    <row r="28" spans="1:37" ht="99.75" customHeight="1" x14ac:dyDescent="0.2">
      <c r="A28" s="53"/>
      <c r="B28" s="226"/>
      <c r="C28" s="226"/>
      <c r="D28" s="113"/>
      <c r="E28" s="207"/>
      <c r="F28" s="113"/>
      <c r="G28" s="113"/>
      <c r="H28" s="113"/>
      <c r="I28" s="93">
        <v>3.2</v>
      </c>
      <c r="J28" s="93">
        <v>0</v>
      </c>
      <c r="K28" s="109">
        <v>0</v>
      </c>
      <c r="L28" s="183"/>
      <c r="M28" s="184"/>
      <c r="N28" s="185"/>
      <c r="O28" s="113"/>
      <c r="P28" s="113"/>
      <c r="Q28" s="32"/>
      <c r="R28" s="32"/>
      <c r="S28" s="32"/>
      <c r="T28" s="113"/>
      <c r="U28" s="5"/>
      <c r="V28" s="131"/>
      <c r="W28" s="132"/>
      <c r="X28" s="133"/>
      <c r="Y28" s="32"/>
      <c r="Z28" s="32"/>
      <c r="AA28" s="32"/>
      <c r="AB28" s="131"/>
      <c r="AC28" s="132"/>
      <c r="AD28" s="132"/>
      <c r="AE28" s="133"/>
      <c r="AF28" s="155"/>
      <c r="AG28" s="156"/>
      <c r="AH28" s="156"/>
      <c r="AI28" s="157"/>
    </row>
    <row r="29" spans="1:37" ht="28.5" customHeight="1" x14ac:dyDescent="0.2">
      <c r="A29" s="53"/>
      <c r="B29" s="42" t="s">
        <v>43</v>
      </c>
      <c r="C29" s="42" t="s">
        <v>45</v>
      </c>
      <c r="D29" s="44" t="s">
        <v>47</v>
      </c>
      <c r="E29" s="158" t="s">
        <v>39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60"/>
    </row>
    <row r="30" spans="1:37" ht="82.5" customHeight="1" x14ac:dyDescent="0.2">
      <c r="A30" s="53"/>
      <c r="B30" s="42" t="s">
        <v>43</v>
      </c>
      <c r="C30" s="42" t="s">
        <v>45</v>
      </c>
      <c r="D30" s="37" t="s">
        <v>51</v>
      </c>
      <c r="E30" s="45" t="s">
        <v>26</v>
      </c>
      <c r="F30" s="33" t="s">
        <v>69</v>
      </c>
      <c r="G30" s="33">
        <v>2020</v>
      </c>
      <c r="H30" s="33">
        <v>2020</v>
      </c>
      <c r="I30" s="94">
        <v>0</v>
      </c>
      <c r="J30" s="94">
        <v>0</v>
      </c>
      <c r="K30" s="100">
        <v>0</v>
      </c>
      <c r="L30" s="158" t="s">
        <v>103</v>
      </c>
      <c r="M30" s="159"/>
      <c r="N30" s="160"/>
      <c r="O30" s="33" t="s">
        <v>102</v>
      </c>
      <c r="P30" s="8">
        <v>290</v>
      </c>
      <c r="Q30" s="8"/>
      <c r="R30" s="8"/>
      <c r="S30" s="8"/>
      <c r="T30" s="8">
        <v>334</v>
      </c>
      <c r="U30" s="8"/>
      <c r="V30" s="161">
        <v>115</v>
      </c>
      <c r="W30" s="162"/>
      <c r="X30" s="163"/>
      <c r="Y30" s="8"/>
      <c r="Z30" s="8"/>
      <c r="AA30" s="8"/>
      <c r="AB30" s="161" t="s">
        <v>139</v>
      </c>
      <c r="AC30" s="162"/>
      <c r="AD30" s="162"/>
      <c r="AE30" s="163"/>
      <c r="AF30" s="161"/>
      <c r="AG30" s="162"/>
      <c r="AH30" s="162"/>
      <c r="AI30" s="163"/>
      <c r="AJ30" s="18"/>
      <c r="AK30" s="18"/>
    </row>
    <row r="31" spans="1:37" ht="42" customHeight="1" x14ac:dyDescent="0.2">
      <c r="A31" s="53"/>
      <c r="B31" s="42" t="s">
        <v>43</v>
      </c>
      <c r="C31" s="42" t="s">
        <v>45</v>
      </c>
      <c r="D31" s="65" t="s">
        <v>98</v>
      </c>
      <c r="E31" s="205" t="s">
        <v>91</v>
      </c>
      <c r="F31" s="111" t="s">
        <v>69</v>
      </c>
      <c r="G31" s="111">
        <v>2020</v>
      </c>
      <c r="H31" s="111">
        <v>2020</v>
      </c>
      <c r="I31" s="95">
        <v>0</v>
      </c>
      <c r="J31" s="95">
        <v>50030.31</v>
      </c>
      <c r="K31" s="96">
        <v>0</v>
      </c>
      <c r="L31" s="177" t="s">
        <v>19</v>
      </c>
      <c r="M31" s="178"/>
      <c r="N31" s="179"/>
      <c r="O31" s="111" t="s">
        <v>23</v>
      </c>
      <c r="P31" s="111">
        <v>9</v>
      </c>
      <c r="Q31" s="33"/>
      <c r="R31" s="33"/>
      <c r="S31" s="33"/>
      <c r="T31" s="111">
        <v>4</v>
      </c>
      <c r="U31" s="33"/>
      <c r="V31" s="125">
        <v>44</v>
      </c>
      <c r="W31" s="126"/>
      <c r="X31" s="127"/>
      <c r="Y31" s="33"/>
      <c r="Z31" s="33"/>
      <c r="AA31" s="33"/>
      <c r="AB31" s="125" t="s">
        <v>140</v>
      </c>
      <c r="AC31" s="126"/>
      <c r="AD31" s="126"/>
      <c r="AE31" s="127"/>
      <c r="AF31" s="125" t="s">
        <v>142</v>
      </c>
      <c r="AG31" s="126"/>
      <c r="AH31" s="126"/>
      <c r="AI31" s="127"/>
    </row>
    <row r="32" spans="1:37" ht="42" customHeight="1" x14ac:dyDescent="0.2">
      <c r="A32" s="53"/>
      <c r="B32" s="42" t="s">
        <v>43</v>
      </c>
      <c r="C32" s="42" t="s">
        <v>45</v>
      </c>
      <c r="D32" s="65" t="s">
        <v>99</v>
      </c>
      <c r="E32" s="206"/>
      <c r="F32" s="112"/>
      <c r="G32" s="112"/>
      <c r="H32" s="112"/>
      <c r="I32" s="89">
        <v>106180.4</v>
      </c>
      <c r="J32" s="89">
        <v>173372.2</v>
      </c>
      <c r="K32" s="96">
        <f t="shared" ref="K32:K34" si="0">J32/I32*100</f>
        <v>163.28079381882156</v>
      </c>
      <c r="L32" s="180"/>
      <c r="M32" s="181"/>
      <c r="N32" s="182"/>
      <c r="O32" s="112"/>
      <c r="P32" s="112"/>
      <c r="Q32" s="33"/>
      <c r="R32" s="33"/>
      <c r="S32" s="33"/>
      <c r="T32" s="112"/>
      <c r="U32" s="33"/>
      <c r="V32" s="128"/>
      <c r="W32" s="129"/>
      <c r="X32" s="130"/>
      <c r="Y32" s="33"/>
      <c r="Z32" s="33"/>
      <c r="AA32" s="33"/>
      <c r="AB32" s="128"/>
      <c r="AC32" s="129"/>
      <c r="AD32" s="129"/>
      <c r="AE32" s="130"/>
      <c r="AF32" s="128"/>
      <c r="AG32" s="129"/>
      <c r="AH32" s="129"/>
      <c r="AI32" s="130"/>
    </row>
    <row r="33" spans="1:35" ht="46.5" customHeight="1" x14ac:dyDescent="0.2">
      <c r="A33" s="53"/>
      <c r="B33" s="42" t="s">
        <v>43</v>
      </c>
      <c r="C33" s="42" t="s">
        <v>45</v>
      </c>
      <c r="D33" s="65" t="s">
        <v>100</v>
      </c>
      <c r="E33" s="206"/>
      <c r="F33" s="112"/>
      <c r="G33" s="112"/>
      <c r="H33" s="112"/>
      <c r="I33" s="89">
        <v>3283.9</v>
      </c>
      <c r="J33" s="89">
        <v>5362.03</v>
      </c>
      <c r="K33" s="96">
        <f t="shared" si="0"/>
        <v>163.28237766070831</v>
      </c>
      <c r="L33" s="180"/>
      <c r="M33" s="181"/>
      <c r="N33" s="182"/>
      <c r="O33" s="112"/>
      <c r="P33" s="112"/>
      <c r="Q33" s="33"/>
      <c r="R33" s="33"/>
      <c r="S33" s="33"/>
      <c r="T33" s="112"/>
      <c r="U33" s="33"/>
      <c r="V33" s="128"/>
      <c r="W33" s="129"/>
      <c r="X33" s="130"/>
      <c r="Y33" s="33"/>
      <c r="Z33" s="33"/>
      <c r="AA33" s="33"/>
      <c r="AB33" s="128"/>
      <c r="AC33" s="129"/>
      <c r="AD33" s="129"/>
      <c r="AE33" s="130"/>
      <c r="AF33" s="128"/>
      <c r="AG33" s="129"/>
      <c r="AH33" s="129"/>
      <c r="AI33" s="130"/>
    </row>
    <row r="34" spans="1:35" ht="39" customHeight="1" x14ac:dyDescent="0.2">
      <c r="A34" s="53"/>
      <c r="B34" s="42" t="s">
        <v>43</v>
      </c>
      <c r="C34" s="42" t="s">
        <v>45</v>
      </c>
      <c r="D34" s="65" t="s">
        <v>101</v>
      </c>
      <c r="E34" s="207"/>
      <c r="F34" s="113"/>
      <c r="G34" s="113"/>
      <c r="H34" s="113"/>
      <c r="I34" s="95">
        <v>5761.3</v>
      </c>
      <c r="J34" s="95">
        <v>9417.7900000000009</v>
      </c>
      <c r="K34" s="96">
        <f t="shared" si="0"/>
        <v>163.46640515161511</v>
      </c>
      <c r="L34" s="183"/>
      <c r="M34" s="184"/>
      <c r="N34" s="185"/>
      <c r="O34" s="113"/>
      <c r="P34" s="113"/>
      <c r="Q34" s="33"/>
      <c r="R34" s="33"/>
      <c r="S34" s="33"/>
      <c r="T34" s="113"/>
      <c r="U34" s="33"/>
      <c r="V34" s="131"/>
      <c r="W34" s="132"/>
      <c r="X34" s="133"/>
      <c r="Y34" s="33"/>
      <c r="Z34" s="33"/>
      <c r="AA34" s="33"/>
      <c r="AB34" s="131"/>
      <c r="AC34" s="132"/>
      <c r="AD34" s="132"/>
      <c r="AE34" s="133"/>
      <c r="AF34" s="131"/>
      <c r="AG34" s="132"/>
      <c r="AH34" s="132"/>
      <c r="AI34" s="133"/>
    </row>
    <row r="35" spans="1:35" ht="49.5" customHeight="1" x14ac:dyDescent="0.2">
      <c r="A35" s="53"/>
      <c r="B35" s="42" t="s">
        <v>43</v>
      </c>
      <c r="C35" s="42" t="s">
        <v>45</v>
      </c>
      <c r="D35" s="36" t="s">
        <v>52</v>
      </c>
      <c r="E35" s="238" t="s">
        <v>77</v>
      </c>
      <c r="F35" s="111" t="s">
        <v>69</v>
      </c>
      <c r="G35" s="21"/>
      <c r="H35" s="21"/>
      <c r="I35" s="114">
        <v>19016</v>
      </c>
      <c r="J35" s="114">
        <v>25578.67</v>
      </c>
      <c r="K35" s="174">
        <f>J35/I35*100</f>
        <v>134.51130626840555</v>
      </c>
      <c r="L35" s="177"/>
      <c r="M35" s="240"/>
      <c r="N35" s="241"/>
      <c r="O35" s="111"/>
      <c r="P35" s="111"/>
      <c r="Q35" s="33"/>
      <c r="R35" s="33"/>
      <c r="S35" s="33"/>
      <c r="T35" s="111"/>
      <c r="U35" s="33"/>
      <c r="V35" s="125"/>
      <c r="W35" s="126"/>
      <c r="X35" s="127"/>
      <c r="Y35" s="33"/>
      <c r="Z35" s="33"/>
      <c r="AA35" s="33"/>
      <c r="AB35" s="125"/>
      <c r="AC35" s="126"/>
      <c r="AD35" s="126"/>
      <c r="AE35" s="127"/>
      <c r="AF35" s="125"/>
      <c r="AG35" s="126"/>
      <c r="AH35" s="126"/>
      <c r="AI35" s="127"/>
    </row>
    <row r="36" spans="1:35" ht="5.25" customHeight="1" x14ac:dyDescent="0.2">
      <c r="A36" s="53"/>
      <c r="B36" s="42" t="s">
        <v>43</v>
      </c>
      <c r="C36" s="42" t="s">
        <v>45</v>
      </c>
      <c r="D36" s="37"/>
      <c r="E36" s="239"/>
      <c r="F36" s="112"/>
      <c r="G36" s="22"/>
      <c r="H36" s="22"/>
      <c r="I36" s="115"/>
      <c r="J36" s="115"/>
      <c r="K36" s="175"/>
      <c r="L36" s="242"/>
      <c r="M36" s="243"/>
      <c r="N36" s="244"/>
      <c r="O36" s="113"/>
      <c r="P36" s="113"/>
      <c r="Q36" s="33"/>
      <c r="R36" s="33"/>
      <c r="S36" s="33"/>
      <c r="T36" s="113"/>
      <c r="U36" s="33"/>
      <c r="V36" s="131"/>
      <c r="W36" s="132"/>
      <c r="X36" s="133"/>
      <c r="Y36" s="33"/>
      <c r="Z36" s="33"/>
      <c r="AA36" s="33"/>
      <c r="AB36" s="131"/>
      <c r="AC36" s="132"/>
      <c r="AD36" s="132"/>
      <c r="AE36" s="133"/>
      <c r="AF36" s="131"/>
      <c r="AG36" s="132"/>
      <c r="AH36" s="132"/>
      <c r="AI36" s="133"/>
    </row>
    <row r="37" spans="1:35" ht="61.5" customHeight="1" x14ac:dyDescent="0.2">
      <c r="A37" s="53"/>
      <c r="B37" s="42"/>
      <c r="C37" s="42"/>
      <c r="D37" s="44"/>
      <c r="E37" s="45" t="s">
        <v>87</v>
      </c>
      <c r="F37" s="112"/>
      <c r="G37" s="62">
        <v>2020</v>
      </c>
      <c r="H37" s="62">
        <v>2020</v>
      </c>
      <c r="I37" s="115"/>
      <c r="J37" s="115"/>
      <c r="K37" s="175"/>
      <c r="L37" s="225" t="s">
        <v>86</v>
      </c>
      <c r="M37" s="202"/>
      <c r="N37" s="203"/>
      <c r="O37" s="33" t="s">
        <v>24</v>
      </c>
      <c r="P37" s="33">
        <v>338.3</v>
      </c>
      <c r="Q37" s="33"/>
      <c r="R37" s="33"/>
      <c r="S37" s="33"/>
      <c r="T37" s="33">
        <v>239.7</v>
      </c>
      <c r="U37" s="33"/>
      <c r="V37" s="110">
        <v>101</v>
      </c>
      <c r="W37" s="110"/>
      <c r="X37" s="110"/>
      <c r="Y37" s="33"/>
      <c r="Z37" s="33"/>
      <c r="AA37" s="33"/>
      <c r="AB37" s="110" t="s">
        <v>139</v>
      </c>
      <c r="AC37" s="110"/>
      <c r="AD37" s="110"/>
      <c r="AE37" s="110"/>
      <c r="AF37" s="150"/>
      <c r="AG37" s="151"/>
      <c r="AH37" s="151"/>
      <c r="AI37" s="186"/>
    </row>
    <row r="38" spans="1:35" ht="54.95" customHeight="1" x14ac:dyDescent="0.2">
      <c r="A38" s="53"/>
      <c r="B38" s="42" t="s">
        <v>43</v>
      </c>
      <c r="C38" s="42" t="s">
        <v>45</v>
      </c>
      <c r="D38" s="44" t="s">
        <v>55</v>
      </c>
      <c r="E38" s="45" t="s">
        <v>53</v>
      </c>
      <c r="F38" s="112"/>
      <c r="G38" s="62">
        <v>2020</v>
      </c>
      <c r="H38" s="62">
        <v>2020</v>
      </c>
      <c r="I38" s="115"/>
      <c r="J38" s="115"/>
      <c r="K38" s="175"/>
      <c r="L38" s="177" t="s">
        <v>90</v>
      </c>
      <c r="M38" s="178"/>
      <c r="N38" s="179"/>
      <c r="O38" s="21" t="s">
        <v>23</v>
      </c>
      <c r="P38" s="21">
        <v>5</v>
      </c>
      <c r="Q38" s="21"/>
      <c r="R38" s="21"/>
      <c r="S38" s="21"/>
      <c r="T38" s="21">
        <v>38</v>
      </c>
      <c r="U38" s="21"/>
      <c r="V38" s="150">
        <v>760</v>
      </c>
      <c r="W38" s="151"/>
      <c r="X38" s="186"/>
      <c r="Y38" s="21"/>
      <c r="Z38" s="21"/>
      <c r="AA38" s="21"/>
      <c r="AB38" s="150" t="s">
        <v>139</v>
      </c>
      <c r="AC38" s="151"/>
      <c r="AD38" s="151"/>
      <c r="AE38" s="186"/>
      <c r="AF38" s="150"/>
      <c r="AG38" s="151"/>
      <c r="AH38" s="151"/>
      <c r="AI38" s="186"/>
    </row>
    <row r="39" spans="1:35" ht="81" customHeight="1" x14ac:dyDescent="0.2">
      <c r="A39" s="53"/>
      <c r="B39" s="42" t="s">
        <v>43</v>
      </c>
      <c r="C39" s="42" t="s">
        <v>45</v>
      </c>
      <c r="D39" s="44" t="s">
        <v>54</v>
      </c>
      <c r="E39" s="45" t="s">
        <v>56</v>
      </c>
      <c r="F39" s="112"/>
      <c r="G39" s="62">
        <v>2020</v>
      </c>
      <c r="H39" s="62">
        <v>2020</v>
      </c>
      <c r="I39" s="115"/>
      <c r="J39" s="115"/>
      <c r="K39" s="175"/>
      <c r="L39" s="117" t="s">
        <v>95</v>
      </c>
      <c r="M39" s="118"/>
      <c r="N39" s="119"/>
      <c r="O39" s="33" t="s">
        <v>23</v>
      </c>
      <c r="P39" s="33">
        <v>3</v>
      </c>
      <c r="Q39" s="33"/>
      <c r="R39" s="33"/>
      <c r="S39" s="33"/>
      <c r="T39" s="33">
        <v>9</v>
      </c>
      <c r="U39" s="33"/>
      <c r="V39" s="110">
        <v>300</v>
      </c>
      <c r="W39" s="110"/>
      <c r="X39" s="110"/>
      <c r="Y39" s="33"/>
      <c r="Z39" s="33"/>
      <c r="AA39" s="33"/>
      <c r="AB39" s="110" t="s">
        <v>139</v>
      </c>
      <c r="AC39" s="110"/>
      <c r="AD39" s="110"/>
      <c r="AE39" s="110"/>
      <c r="AF39" s="150"/>
      <c r="AG39" s="151"/>
      <c r="AH39" s="151"/>
      <c r="AI39" s="186"/>
    </row>
    <row r="40" spans="1:35" ht="111.75" customHeight="1" x14ac:dyDescent="0.2">
      <c r="A40" s="53"/>
      <c r="B40" s="11" t="s">
        <v>43</v>
      </c>
      <c r="C40" s="11" t="s">
        <v>45</v>
      </c>
      <c r="D40" s="11" t="s">
        <v>64</v>
      </c>
      <c r="E40" s="7" t="s">
        <v>41</v>
      </c>
      <c r="F40" s="113"/>
      <c r="G40" s="62">
        <v>2020</v>
      </c>
      <c r="H40" s="62">
        <v>2020</v>
      </c>
      <c r="I40" s="116"/>
      <c r="J40" s="116"/>
      <c r="K40" s="176"/>
      <c r="L40" s="164" t="s">
        <v>96</v>
      </c>
      <c r="M40" s="165"/>
      <c r="N40" s="166"/>
      <c r="O40" s="38" t="s">
        <v>15</v>
      </c>
      <c r="P40" s="38">
        <v>85.2</v>
      </c>
      <c r="Q40" s="38"/>
      <c r="R40" s="38"/>
      <c r="S40" s="38"/>
      <c r="T40" s="38">
        <v>98</v>
      </c>
      <c r="U40" s="38"/>
      <c r="V40" s="136">
        <v>115</v>
      </c>
      <c r="W40" s="121"/>
      <c r="X40" s="122"/>
      <c r="Y40" s="38"/>
      <c r="Z40" s="38"/>
      <c r="AA40" s="38"/>
      <c r="AB40" s="136" t="s">
        <v>139</v>
      </c>
      <c r="AC40" s="121"/>
      <c r="AD40" s="121"/>
      <c r="AE40" s="122"/>
      <c r="AF40" s="136"/>
      <c r="AG40" s="137"/>
      <c r="AH40" s="137"/>
      <c r="AI40" s="138"/>
    </row>
    <row r="41" spans="1:35" ht="113.25" customHeight="1" x14ac:dyDescent="0.2">
      <c r="A41" s="53"/>
      <c r="B41" s="42" t="s">
        <v>43</v>
      </c>
      <c r="C41" s="42" t="s">
        <v>45</v>
      </c>
      <c r="D41" s="44" t="s">
        <v>58</v>
      </c>
      <c r="E41" s="45" t="s">
        <v>36</v>
      </c>
      <c r="F41" s="33" t="s">
        <v>69</v>
      </c>
      <c r="G41" s="33">
        <v>2020</v>
      </c>
      <c r="H41" s="33">
        <v>2020</v>
      </c>
      <c r="I41" s="95">
        <v>946.7</v>
      </c>
      <c r="J41" s="95">
        <v>120</v>
      </c>
      <c r="K41" s="97">
        <v>100</v>
      </c>
      <c r="L41" s="218" t="s">
        <v>92</v>
      </c>
      <c r="M41" s="219"/>
      <c r="N41" s="220"/>
      <c r="O41" s="66" t="s">
        <v>23</v>
      </c>
      <c r="P41" s="67">
        <v>1</v>
      </c>
      <c r="Q41" s="67"/>
      <c r="R41" s="67"/>
      <c r="S41" s="67"/>
      <c r="T41" s="67">
        <v>0</v>
      </c>
      <c r="U41" s="67"/>
      <c r="V41" s="192">
        <v>0</v>
      </c>
      <c r="W41" s="193"/>
      <c r="X41" s="194"/>
      <c r="Y41" s="67"/>
      <c r="Z41" s="67"/>
      <c r="AA41" s="67"/>
      <c r="AB41" s="192" t="s">
        <v>140</v>
      </c>
      <c r="AC41" s="193"/>
      <c r="AD41" s="193"/>
      <c r="AE41" s="194"/>
      <c r="AF41" s="192" t="s">
        <v>133</v>
      </c>
      <c r="AG41" s="193"/>
      <c r="AH41" s="193"/>
      <c r="AI41" s="194"/>
    </row>
    <row r="42" spans="1:35" ht="68.25" customHeight="1" x14ac:dyDescent="0.2">
      <c r="A42" s="53"/>
      <c r="B42" s="42" t="s">
        <v>43</v>
      </c>
      <c r="C42" s="42" t="s">
        <v>45</v>
      </c>
      <c r="D42" s="44" t="s">
        <v>59</v>
      </c>
      <c r="E42" s="45" t="s">
        <v>37</v>
      </c>
      <c r="F42" s="33" t="s">
        <v>69</v>
      </c>
      <c r="G42" s="33">
        <v>2020</v>
      </c>
      <c r="H42" s="33">
        <v>2020</v>
      </c>
      <c r="I42" s="95">
        <v>300</v>
      </c>
      <c r="J42" s="95">
        <v>10738.87</v>
      </c>
      <c r="K42" s="97">
        <f>J42/I42*100</f>
        <v>3579.6233333333334</v>
      </c>
      <c r="L42" s="218" t="s">
        <v>93</v>
      </c>
      <c r="M42" s="219"/>
      <c r="N42" s="220"/>
      <c r="O42" s="66" t="s">
        <v>23</v>
      </c>
      <c r="P42" s="66">
        <v>5</v>
      </c>
      <c r="Q42" s="66"/>
      <c r="R42" s="66"/>
      <c r="S42" s="66"/>
      <c r="T42" s="66">
        <v>1</v>
      </c>
      <c r="U42" s="66"/>
      <c r="V42" s="195">
        <v>20</v>
      </c>
      <c r="W42" s="196"/>
      <c r="X42" s="197"/>
      <c r="Y42" s="66"/>
      <c r="Z42" s="66"/>
      <c r="AA42" s="66"/>
      <c r="AB42" s="195" t="s">
        <v>140</v>
      </c>
      <c r="AC42" s="196"/>
      <c r="AD42" s="196"/>
      <c r="AE42" s="197"/>
      <c r="AF42" s="195" t="s">
        <v>143</v>
      </c>
      <c r="AG42" s="196"/>
      <c r="AH42" s="196"/>
      <c r="AI42" s="197"/>
    </row>
    <row r="43" spans="1:35" ht="41.25" customHeight="1" x14ac:dyDescent="0.2">
      <c r="A43" s="53"/>
      <c r="B43" s="42" t="s">
        <v>43</v>
      </c>
      <c r="C43" s="42" t="s">
        <v>45</v>
      </c>
      <c r="D43" s="42" t="s">
        <v>60</v>
      </c>
      <c r="E43" s="205" t="s">
        <v>78</v>
      </c>
      <c r="F43" s="111" t="s">
        <v>27</v>
      </c>
      <c r="G43" s="111">
        <v>2020</v>
      </c>
      <c r="H43" s="111">
        <v>2020</v>
      </c>
      <c r="I43" s="89">
        <v>0</v>
      </c>
      <c r="J43" s="89">
        <v>1337.34</v>
      </c>
      <c r="K43" s="96">
        <v>0</v>
      </c>
      <c r="L43" s="204" t="s">
        <v>38</v>
      </c>
      <c r="M43" s="178"/>
      <c r="N43" s="179"/>
      <c r="O43" s="227" t="s">
        <v>23</v>
      </c>
      <c r="P43" s="227">
        <v>141</v>
      </c>
      <c r="Q43" s="32"/>
      <c r="R43" s="32"/>
      <c r="S43" s="32"/>
      <c r="T43" s="227">
        <v>89</v>
      </c>
      <c r="U43" s="32"/>
      <c r="V43" s="152">
        <v>63</v>
      </c>
      <c r="W43" s="126"/>
      <c r="X43" s="127"/>
      <c r="Y43" s="32"/>
      <c r="Z43" s="32"/>
      <c r="AA43" s="32"/>
      <c r="AB43" s="152" t="s">
        <v>140</v>
      </c>
      <c r="AC43" s="126"/>
      <c r="AD43" s="126"/>
      <c r="AE43" s="127"/>
      <c r="AF43" s="152" t="s">
        <v>144</v>
      </c>
      <c r="AG43" s="153"/>
      <c r="AH43" s="153"/>
      <c r="AI43" s="154"/>
    </row>
    <row r="44" spans="1:35" ht="39.75" customHeight="1" x14ac:dyDescent="0.2">
      <c r="A44" s="53"/>
      <c r="B44" s="42" t="s">
        <v>43</v>
      </c>
      <c r="C44" s="42" t="s">
        <v>45</v>
      </c>
      <c r="D44" s="42" t="s">
        <v>149</v>
      </c>
      <c r="E44" s="206"/>
      <c r="F44" s="112"/>
      <c r="G44" s="112"/>
      <c r="H44" s="112"/>
      <c r="I44" s="89">
        <v>0</v>
      </c>
      <c r="J44" s="89">
        <v>3578.69</v>
      </c>
      <c r="K44" s="96">
        <v>0</v>
      </c>
      <c r="L44" s="180"/>
      <c r="M44" s="181"/>
      <c r="N44" s="182"/>
      <c r="O44" s="112"/>
      <c r="P44" s="112"/>
      <c r="Q44" s="32"/>
      <c r="R44" s="32"/>
      <c r="S44" s="32"/>
      <c r="T44" s="112"/>
      <c r="U44" s="32"/>
      <c r="V44" s="128"/>
      <c r="W44" s="129"/>
      <c r="X44" s="130"/>
      <c r="Y44" s="32"/>
      <c r="Z44" s="32"/>
      <c r="AA44" s="32"/>
      <c r="AB44" s="128"/>
      <c r="AC44" s="129"/>
      <c r="AD44" s="129"/>
      <c r="AE44" s="130"/>
      <c r="AF44" s="198"/>
      <c r="AG44" s="199"/>
      <c r="AH44" s="199"/>
      <c r="AI44" s="200"/>
    </row>
    <row r="45" spans="1:35" ht="39.75" customHeight="1" x14ac:dyDescent="0.2">
      <c r="A45" s="53"/>
      <c r="B45" s="85" t="s">
        <v>43</v>
      </c>
      <c r="C45" s="85" t="s">
        <v>45</v>
      </c>
      <c r="D45" s="85" t="s">
        <v>149</v>
      </c>
      <c r="E45" s="206"/>
      <c r="F45" s="112"/>
      <c r="G45" s="112"/>
      <c r="H45" s="112"/>
      <c r="I45" s="89">
        <v>0</v>
      </c>
      <c r="J45" s="89">
        <v>0.36</v>
      </c>
      <c r="K45" s="96">
        <v>0</v>
      </c>
      <c r="L45" s="180"/>
      <c r="M45" s="181"/>
      <c r="N45" s="182"/>
      <c r="O45" s="112"/>
      <c r="P45" s="112"/>
      <c r="Q45" s="84"/>
      <c r="R45" s="84"/>
      <c r="S45" s="84"/>
      <c r="T45" s="112"/>
      <c r="U45" s="84"/>
      <c r="V45" s="128"/>
      <c r="W45" s="129"/>
      <c r="X45" s="130"/>
      <c r="Y45" s="84"/>
      <c r="Z45" s="84"/>
      <c r="AA45" s="84"/>
      <c r="AB45" s="128"/>
      <c r="AC45" s="129"/>
      <c r="AD45" s="129"/>
      <c r="AE45" s="130"/>
      <c r="AF45" s="198"/>
      <c r="AG45" s="199"/>
      <c r="AH45" s="199"/>
      <c r="AI45" s="200"/>
    </row>
    <row r="46" spans="1:35" ht="45" customHeight="1" x14ac:dyDescent="0.2">
      <c r="A46" s="53"/>
      <c r="B46" s="42" t="s">
        <v>43</v>
      </c>
      <c r="C46" s="42" t="s">
        <v>45</v>
      </c>
      <c r="D46" s="42" t="s">
        <v>61</v>
      </c>
      <c r="E46" s="207"/>
      <c r="F46" s="113"/>
      <c r="G46" s="113"/>
      <c r="H46" s="113"/>
      <c r="I46" s="89">
        <v>1</v>
      </c>
      <c r="J46" s="89">
        <v>0.13</v>
      </c>
      <c r="K46" s="96">
        <f t="shared" ref="K46" si="1">J46/I46*100</f>
        <v>13</v>
      </c>
      <c r="L46" s="183"/>
      <c r="M46" s="184"/>
      <c r="N46" s="185"/>
      <c r="O46" s="113"/>
      <c r="P46" s="113"/>
      <c r="Q46" s="32"/>
      <c r="R46" s="32"/>
      <c r="S46" s="32"/>
      <c r="T46" s="113"/>
      <c r="U46" s="32"/>
      <c r="V46" s="131"/>
      <c r="W46" s="132"/>
      <c r="X46" s="133"/>
      <c r="Y46" s="32"/>
      <c r="Z46" s="32"/>
      <c r="AA46" s="32"/>
      <c r="AB46" s="131"/>
      <c r="AC46" s="132"/>
      <c r="AD46" s="132"/>
      <c r="AE46" s="133"/>
      <c r="AF46" s="155"/>
      <c r="AG46" s="156"/>
      <c r="AH46" s="156"/>
      <c r="AI46" s="157"/>
    </row>
    <row r="47" spans="1:35" ht="213" customHeight="1" x14ac:dyDescent="0.2">
      <c r="A47" s="53"/>
      <c r="B47" s="34" t="s">
        <v>43</v>
      </c>
      <c r="C47" s="34" t="s">
        <v>45</v>
      </c>
      <c r="D47" s="20" t="s">
        <v>63</v>
      </c>
      <c r="E47" s="28" t="s">
        <v>42</v>
      </c>
      <c r="F47" s="71" t="s">
        <v>27</v>
      </c>
      <c r="G47" s="71">
        <v>2020</v>
      </c>
      <c r="H47" s="71">
        <v>2020</v>
      </c>
      <c r="I47" s="90">
        <v>91194.8</v>
      </c>
      <c r="J47" s="90">
        <v>83140.990000000005</v>
      </c>
      <c r="K47" s="98">
        <f>J47/I47*100</f>
        <v>91.168564435691508</v>
      </c>
      <c r="L47" s="117" t="s">
        <v>94</v>
      </c>
      <c r="M47" s="228"/>
      <c r="N47" s="229"/>
      <c r="O47" s="70" t="s">
        <v>75</v>
      </c>
      <c r="P47" s="70">
        <v>774</v>
      </c>
      <c r="Q47" s="72"/>
      <c r="R47" s="72"/>
      <c r="S47" s="72"/>
      <c r="T47" s="70">
        <v>768</v>
      </c>
      <c r="U47" s="72"/>
      <c r="V47" s="136">
        <v>99</v>
      </c>
      <c r="W47" s="137"/>
      <c r="X47" s="138"/>
      <c r="Y47" s="72"/>
      <c r="Z47" s="72"/>
      <c r="AA47" s="72"/>
      <c r="AB47" s="136" t="s">
        <v>140</v>
      </c>
      <c r="AC47" s="137"/>
      <c r="AD47" s="137"/>
      <c r="AE47" s="138"/>
      <c r="AF47" s="136" t="s">
        <v>145</v>
      </c>
      <c r="AG47" s="137"/>
      <c r="AH47" s="137"/>
      <c r="AI47" s="138"/>
    </row>
    <row r="48" spans="1:35" ht="84" customHeight="1" x14ac:dyDescent="0.2">
      <c r="A48" s="53"/>
      <c r="B48" s="83" t="s">
        <v>43</v>
      </c>
      <c r="C48" s="83" t="s">
        <v>45</v>
      </c>
      <c r="D48" s="20" t="s">
        <v>151</v>
      </c>
      <c r="E48" s="79" t="s">
        <v>150</v>
      </c>
      <c r="F48" s="77" t="s">
        <v>69</v>
      </c>
      <c r="G48" s="77">
        <v>2020</v>
      </c>
      <c r="H48" s="77">
        <v>2020</v>
      </c>
      <c r="I48" s="86"/>
      <c r="J48" s="86"/>
      <c r="K48" s="69"/>
      <c r="L48" s="80"/>
      <c r="M48" s="81"/>
      <c r="N48" s="82"/>
      <c r="O48" s="76"/>
      <c r="P48" s="76"/>
      <c r="Q48" s="78"/>
      <c r="R48" s="78"/>
      <c r="S48" s="78"/>
      <c r="T48" s="76"/>
      <c r="U48" s="78"/>
      <c r="V48" s="73"/>
      <c r="W48" s="74"/>
      <c r="X48" s="75"/>
      <c r="Y48" s="78"/>
      <c r="Z48" s="78"/>
      <c r="AA48" s="78"/>
      <c r="AB48" s="73"/>
      <c r="AC48" s="74"/>
      <c r="AD48" s="74"/>
      <c r="AE48" s="75"/>
      <c r="AF48" s="73"/>
      <c r="AG48" s="74"/>
      <c r="AH48" s="74"/>
      <c r="AI48" s="75"/>
    </row>
    <row r="49" spans="1:35" ht="119.25" customHeight="1" x14ac:dyDescent="0.2">
      <c r="A49" s="53"/>
      <c r="B49" s="85" t="s">
        <v>43</v>
      </c>
      <c r="C49" s="42" t="s">
        <v>45</v>
      </c>
      <c r="D49" s="11" t="s">
        <v>62</v>
      </c>
      <c r="E49" s="7" t="s">
        <v>152</v>
      </c>
      <c r="F49" s="8" t="s">
        <v>69</v>
      </c>
      <c r="G49" s="8">
        <v>2020</v>
      </c>
      <c r="H49" s="8">
        <v>2020</v>
      </c>
      <c r="I49" s="89">
        <v>2800</v>
      </c>
      <c r="J49" s="89">
        <v>1843.19</v>
      </c>
      <c r="K49" s="99">
        <f>J49/I49*100</f>
        <v>65.828214285714296</v>
      </c>
      <c r="L49" s="230" t="s">
        <v>148</v>
      </c>
      <c r="M49" s="231"/>
      <c r="N49" s="232"/>
      <c r="O49" s="67" t="s">
        <v>23</v>
      </c>
      <c r="P49" s="67">
        <v>50</v>
      </c>
      <c r="Q49" s="67"/>
      <c r="R49" s="67"/>
      <c r="S49" s="67"/>
      <c r="T49" s="67">
        <v>248</v>
      </c>
      <c r="U49" s="72"/>
      <c r="V49" s="136">
        <v>496</v>
      </c>
      <c r="W49" s="137"/>
      <c r="X49" s="138"/>
      <c r="Y49" s="72"/>
      <c r="Z49" s="72"/>
      <c r="AA49" s="72"/>
      <c r="AB49" s="136" t="s">
        <v>139</v>
      </c>
      <c r="AC49" s="137"/>
      <c r="AD49" s="137"/>
      <c r="AE49" s="138"/>
      <c r="AF49" s="136"/>
      <c r="AG49" s="137"/>
      <c r="AH49" s="137"/>
      <c r="AI49" s="138"/>
    </row>
    <row r="50" spans="1:35" ht="51.75" customHeight="1" x14ac:dyDescent="0.2">
      <c r="A50" s="53"/>
      <c r="B50" s="248" t="s">
        <v>43</v>
      </c>
      <c r="C50" s="248" t="s">
        <v>45</v>
      </c>
      <c r="D50" s="248" t="s">
        <v>135</v>
      </c>
      <c r="E50" s="216" t="s">
        <v>136</v>
      </c>
      <c r="F50" s="216" t="s">
        <v>69</v>
      </c>
      <c r="G50" s="216"/>
      <c r="H50" s="216"/>
      <c r="I50" s="103"/>
      <c r="J50" s="103">
        <v>491.5</v>
      </c>
      <c r="K50" s="104"/>
      <c r="L50" s="208"/>
      <c r="M50" s="209"/>
      <c r="N50" s="210"/>
      <c r="O50" s="214"/>
      <c r="P50" s="214"/>
      <c r="Q50" s="78"/>
      <c r="R50" s="78"/>
      <c r="S50" s="78"/>
      <c r="T50" s="214"/>
      <c r="U50" s="6"/>
      <c r="V50" s="208"/>
      <c r="W50" s="209"/>
      <c r="X50" s="210"/>
      <c r="Y50" s="78"/>
      <c r="Z50" s="78"/>
      <c r="AA50" s="78"/>
      <c r="AB50" s="208"/>
      <c r="AC50" s="209"/>
      <c r="AD50" s="209"/>
      <c r="AE50" s="210"/>
      <c r="AF50" s="208" t="s">
        <v>153</v>
      </c>
      <c r="AG50" s="209"/>
      <c r="AH50" s="209"/>
      <c r="AI50" s="210"/>
    </row>
    <row r="51" spans="1:35" ht="48.75" customHeight="1" x14ac:dyDescent="0.2">
      <c r="A51" s="53"/>
      <c r="B51" s="249"/>
      <c r="C51" s="249"/>
      <c r="D51" s="249"/>
      <c r="E51" s="217"/>
      <c r="F51" s="217"/>
      <c r="G51" s="217"/>
      <c r="H51" s="217"/>
      <c r="I51" s="105"/>
      <c r="J51" s="105">
        <v>25.87</v>
      </c>
      <c r="K51" s="104"/>
      <c r="L51" s="211"/>
      <c r="M51" s="212"/>
      <c r="N51" s="213"/>
      <c r="O51" s="215"/>
      <c r="P51" s="215"/>
      <c r="Q51" s="78"/>
      <c r="R51" s="78"/>
      <c r="S51" s="78"/>
      <c r="T51" s="215"/>
      <c r="U51" s="6"/>
      <c r="V51" s="211"/>
      <c r="W51" s="212"/>
      <c r="X51" s="213"/>
      <c r="Y51" s="78"/>
      <c r="Z51" s="78"/>
      <c r="AA51" s="78"/>
      <c r="AB51" s="211"/>
      <c r="AC51" s="212"/>
      <c r="AD51" s="212"/>
      <c r="AE51" s="213"/>
      <c r="AF51" s="211"/>
      <c r="AG51" s="212"/>
      <c r="AH51" s="212"/>
      <c r="AI51" s="213"/>
    </row>
    <row r="52" spans="1:35" ht="119.25" customHeight="1" x14ac:dyDescent="0.2">
      <c r="A52" s="53"/>
      <c r="B52" s="83" t="s">
        <v>43</v>
      </c>
      <c r="C52" s="64" t="s">
        <v>45</v>
      </c>
      <c r="D52" s="11" t="s">
        <v>122</v>
      </c>
      <c r="E52" s="233" t="s">
        <v>123</v>
      </c>
      <c r="F52" s="8" t="s">
        <v>27</v>
      </c>
      <c r="G52" s="216">
        <v>2020</v>
      </c>
      <c r="H52" s="216">
        <v>2020</v>
      </c>
      <c r="I52" s="90">
        <v>4495.8</v>
      </c>
      <c r="J52" s="90">
        <v>4495.34</v>
      </c>
      <c r="K52" s="98">
        <f>J52/I52*100</f>
        <v>99.989768228124021</v>
      </c>
      <c r="L52" s="208" t="s">
        <v>125</v>
      </c>
      <c r="M52" s="209"/>
      <c r="N52" s="210"/>
      <c r="O52" s="214" t="s">
        <v>124</v>
      </c>
      <c r="P52" s="214">
        <v>4496.25</v>
      </c>
      <c r="Q52" s="72"/>
      <c r="R52" s="72"/>
      <c r="S52" s="72"/>
      <c r="T52" s="214">
        <v>4496.25</v>
      </c>
      <c r="U52" s="72"/>
      <c r="V52" s="208">
        <v>100</v>
      </c>
      <c r="W52" s="209"/>
      <c r="X52" s="210"/>
      <c r="Y52" s="72"/>
      <c r="Z52" s="72"/>
      <c r="AA52" s="72"/>
      <c r="AB52" s="208" t="s">
        <v>139</v>
      </c>
      <c r="AC52" s="209"/>
      <c r="AD52" s="209"/>
      <c r="AE52" s="210"/>
      <c r="AF52" s="208"/>
      <c r="AG52" s="209"/>
      <c r="AH52" s="209"/>
      <c r="AI52" s="210"/>
    </row>
    <row r="53" spans="1:35" ht="119.25" customHeight="1" x14ac:dyDescent="0.2">
      <c r="A53" s="53"/>
      <c r="B53" s="64" t="s">
        <v>43</v>
      </c>
      <c r="C53" s="64" t="s">
        <v>45</v>
      </c>
      <c r="D53" s="11" t="s">
        <v>122</v>
      </c>
      <c r="E53" s="234"/>
      <c r="F53" s="8" t="s">
        <v>27</v>
      </c>
      <c r="G53" s="217"/>
      <c r="H53" s="217"/>
      <c r="I53" s="90">
        <v>0.45</v>
      </c>
      <c r="J53" s="90">
        <v>0.45</v>
      </c>
      <c r="K53" s="98">
        <f t="shared" ref="K53:K54" si="2">J53/I53*100</f>
        <v>100</v>
      </c>
      <c r="L53" s="211"/>
      <c r="M53" s="212"/>
      <c r="N53" s="213"/>
      <c r="O53" s="215"/>
      <c r="P53" s="215"/>
      <c r="Q53" s="72"/>
      <c r="R53" s="72"/>
      <c r="S53" s="72"/>
      <c r="T53" s="215"/>
      <c r="U53" s="72"/>
      <c r="V53" s="211"/>
      <c r="W53" s="212"/>
      <c r="X53" s="213"/>
      <c r="Y53" s="72"/>
      <c r="Z53" s="72"/>
      <c r="AA53" s="72"/>
      <c r="AB53" s="211"/>
      <c r="AC53" s="212"/>
      <c r="AD53" s="212"/>
      <c r="AE53" s="213"/>
      <c r="AF53" s="211"/>
      <c r="AG53" s="212"/>
      <c r="AH53" s="212"/>
      <c r="AI53" s="213"/>
    </row>
    <row r="54" spans="1:35" ht="51" customHeight="1" x14ac:dyDescent="0.2">
      <c r="A54" s="53"/>
      <c r="B54" s="34" t="s">
        <v>43</v>
      </c>
      <c r="C54" s="34" t="s">
        <v>45</v>
      </c>
      <c r="D54" s="16" t="s">
        <v>57</v>
      </c>
      <c r="E54" s="26" t="s">
        <v>79</v>
      </c>
      <c r="F54" s="216" t="s">
        <v>69</v>
      </c>
      <c r="G54" s="46"/>
      <c r="H54" s="46"/>
      <c r="I54" s="237">
        <v>3200</v>
      </c>
      <c r="J54" s="237">
        <v>1359.51</v>
      </c>
      <c r="K54" s="221">
        <f t="shared" si="2"/>
        <v>42.4846875</v>
      </c>
      <c r="L54" s="250" t="s">
        <v>88</v>
      </c>
      <c r="M54" s="251"/>
      <c r="N54" s="252"/>
      <c r="O54" s="256" t="s">
        <v>23</v>
      </c>
      <c r="P54" s="256">
        <v>417</v>
      </c>
      <c r="Q54" s="67"/>
      <c r="R54" s="67"/>
      <c r="S54" s="67"/>
      <c r="T54" s="256">
        <v>420</v>
      </c>
      <c r="U54" s="38"/>
      <c r="V54" s="208">
        <v>101</v>
      </c>
      <c r="W54" s="209"/>
      <c r="X54" s="210"/>
      <c r="Y54" s="38"/>
      <c r="Z54" s="38"/>
      <c r="AA54" s="38"/>
      <c r="AB54" s="208" t="s">
        <v>139</v>
      </c>
      <c r="AC54" s="209"/>
      <c r="AD54" s="209"/>
      <c r="AE54" s="210"/>
      <c r="AF54" s="208"/>
      <c r="AG54" s="209"/>
      <c r="AH54" s="209"/>
      <c r="AI54" s="210"/>
    </row>
    <row r="55" spans="1:35" ht="55.5" customHeight="1" x14ac:dyDescent="0.2">
      <c r="A55" s="53"/>
      <c r="B55" s="42"/>
      <c r="C55" s="42"/>
      <c r="D55" s="17"/>
      <c r="E55" s="9" t="s">
        <v>80</v>
      </c>
      <c r="F55" s="112"/>
      <c r="G55" s="62">
        <v>2020</v>
      </c>
      <c r="H55" s="62">
        <v>2020</v>
      </c>
      <c r="I55" s="115"/>
      <c r="J55" s="115"/>
      <c r="K55" s="222"/>
      <c r="L55" s="253"/>
      <c r="M55" s="254"/>
      <c r="N55" s="255"/>
      <c r="O55" s="257"/>
      <c r="P55" s="257"/>
      <c r="Q55" s="67"/>
      <c r="R55" s="67"/>
      <c r="S55" s="67"/>
      <c r="T55" s="257"/>
      <c r="U55" s="38"/>
      <c r="V55" s="211"/>
      <c r="W55" s="212"/>
      <c r="X55" s="213"/>
      <c r="Y55" s="38"/>
      <c r="Z55" s="38"/>
      <c r="AA55" s="38"/>
      <c r="AB55" s="211"/>
      <c r="AC55" s="212"/>
      <c r="AD55" s="212"/>
      <c r="AE55" s="213"/>
      <c r="AF55" s="211"/>
      <c r="AG55" s="212"/>
      <c r="AH55" s="212"/>
      <c r="AI55" s="213"/>
    </row>
    <row r="56" spans="1:35" ht="66" customHeight="1" x14ac:dyDescent="0.2">
      <c r="A56" s="53"/>
      <c r="B56" s="42"/>
      <c r="C56" s="42"/>
      <c r="D56" s="17"/>
      <c r="E56" s="9" t="s">
        <v>81</v>
      </c>
      <c r="F56" s="113"/>
      <c r="G56" s="62">
        <v>2020</v>
      </c>
      <c r="H56" s="62">
        <v>2020</v>
      </c>
      <c r="I56" s="116"/>
      <c r="J56" s="116"/>
      <c r="K56" s="223"/>
      <c r="L56" s="230" t="s">
        <v>89</v>
      </c>
      <c r="M56" s="231"/>
      <c r="N56" s="232"/>
      <c r="O56" s="67" t="s">
        <v>23</v>
      </c>
      <c r="P56" s="67">
        <v>2</v>
      </c>
      <c r="Q56" s="67"/>
      <c r="R56" s="67"/>
      <c r="S56" s="67"/>
      <c r="T56" s="67">
        <v>2</v>
      </c>
      <c r="U56" s="6"/>
      <c r="V56" s="136">
        <v>100</v>
      </c>
      <c r="W56" s="151"/>
      <c r="X56" s="186"/>
      <c r="Y56" s="38"/>
      <c r="Z56" s="38"/>
      <c r="AA56" s="38"/>
      <c r="AB56" s="136" t="s">
        <v>139</v>
      </c>
      <c r="AC56" s="137"/>
      <c r="AD56" s="137"/>
      <c r="AE56" s="138"/>
      <c r="AF56" s="136"/>
      <c r="AG56" s="137"/>
      <c r="AH56" s="137"/>
      <c r="AI56" s="138"/>
    </row>
    <row r="57" spans="1:35" ht="85.5" customHeight="1" x14ac:dyDescent="0.2">
      <c r="A57" s="53"/>
      <c r="B57" s="64" t="s">
        <v>43</v>
      </c>
      <c r="C57" s="64" t="s">
        <v>45</v>
      </c>
      <c r="D57" s="16" t="s">
        <v>126</v>
      </c>
      <c r="E57" s="9" t="s">
        <v>127</v>
      </c>
      <c r="F57" s="111" t="s">
        <v>27</v>
      </c>
      <c r="G57" s="111">
        <v>2020</v>
      </c>
      <c r="H57" s="111">
        <v>2020</v>
      </c>
      <c r="I57" s="235">
        <v>12620.93</v>
      </c>
      <c r="J57" s="235">
        <v>12641.71</v>
      </c>
      <c r="K57" s="174">
        <v>100</v>
      </c>
      <c r="L57" s="208" t="s">
        <v>129</v>
      </c>
      <c r="M57" s="209"/>
      <c r="N57" s="210"/>
      <c r="O57" s="214" t="s">
        <v>130</v>
      </c>
      <c r="P57" s="214">
        <v>836</v>
      </c>
      <c r="Q57" s="61"/>
      <c r="R57" s="61"/>
      <c r="S57" s="61"/>
      <c r="T57" s="214">
        <v>836</v>
      </c>
      <c r="U57" s="6"/>
      <c r="V57" s="208">
        <v>100</v>
      </c>
      <c r="W57" s="209"/>
      <c r="X57" s="210"/>
      <c r="Y57" s="61"/>
      <c r="Z57" s="61"/>
      <c r="AA57" s="61"/>
      <c r="AB57" s="258" t="s">
        <v>139</v>
      </c>
      <c r="AC57" s="259"/>
      <c r="AD57" s="259"/>
      <c r="AE57" s="260"/>
      <c r="AF57" s="208"/>
      <c r="AG57" s="209"/>
      <c r="AH57" s="209"/>
      <c r="AI57" s="210"/>
    </row>
    <row r="58" spans="1:35" ht="110.25" customHeight="1" x14ac:dyDescent="0.2">
      <c r="A58" s="53"/>
      <c r="B58" s="64" t="s">
        <v>43</v>
      </c>
      <c r="C58" s="64" t="s">
        <v>45</v>
      </c>
      <c r="D58" s="16" t="s">
        <v>126</v>
      </c>
      <c r="E58" s="9" t="s">
        <v>128</v>
      </c>
      <c r="F58" s="113"/>
      <c r="G58" s="113"/>
      <c r="H58" s="113"/>
      <c r="I58" s="236"/>
      <c r="J58" s="236"/>
      <c r="K58" s="176"/>
      <c r="L58" s="211"/>
      <c r="M58" s="212"/>
      <c r="N58" s="213"/>
      <c r="O58" s="215"/>
      <c r="P58" s="215"/>
      <c r="Q58" s="61"/>
      <c r="R58" s="61"/>
      <c r="S58" s="61"/>
      <c r="T58" s="215"/>
      <c r="U58" s="6"/>
      <c r="V58" s="211"/>
      <c r="W58" s="212"/>
      <c r="X58" s="213"/>
      <c r="Y58" s="61"/>
      <c r="Z58" s="61"/>
      <c r="AA58" s="61"/>
      <c r="AB58" s="261"/>
      <c r="AC58" s="262"/>
      <c r="AD58" s="262"/>
      <c r="AE58" s="263"/>
      <c r="AF58" s="211"/>
      <c r="AG58" s="212"/>
      <c r="AH58" s="212"/>
      <c r="AI58" s="213"/>
    </row>
    <row r="59" spans="1:35" ht="72" customHeight="1" x14ac:dyDescent="0.2">
      <c r="A59" s="53"/>
      <c r="B59" s="42" t="s">
        <v>43</v>
      </c>
      <c r="C59" s="42" t="s">
        <v>45</v>
      </c>
      <c r="D59" s="44" t="s">
        <v>48</v>
      </c>
      <c r="E59" s="158" t="s">
        <v>65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60"/>
    </row>
    <row r="60" spans="1:35" ht="102" customHeight="1" x14ac:dyDescent="0.2">
      <c r="A60" s="53"/>
      <c r="B60" s="35" t="s">
        <v>43</v>
      </c>
      <c r="C60" s="35" t="s">
        <v>45</v>
      </c>
      <c r="D60" s="37" t="s">
        <v>72</v>
      </c>
      <c r="E60" s="45" t="s">
        <v>20</v>
      </c>
      <c r="F60" s="33" t="s">
        <v>27</v>
      </c>
      <c r="G60" s="33">
        <v>2020</v>
      </c>
      <c r="H60" s="33">
        <v>2020</v>
      </c>
      <c r="I60" s="94">
        <v>0</v>
      </c>
      <c r="J60" s="94">
        <v>0</v>
      </c>
      <c r="K60" s="100">
        <v>0</v>
      </c>
      <c r="L60" s="158" t="s">
        <v>76</v>
      </c>
      <c r="M60" s="159" t="s">
        <v>20</v>
      </c>
      <c r="N60" s="160" t="s">
        <v>20</v>
      </c>
      <c r="O60" s="33" t="s">
        <v>25</v>
      </c>
      <c r="P60" s="32">
        <v>52</v>
      </c>
      <c r="Q60" s="32"/>
      <c r="R60" s="32"/>
      <c r="S60" s="32"/>
      <c r="T60" s="66">
        <v>28</v>
      </c>
      <c r="U60" s="66"/>
      <c r="V60" s="195">
        <v>54</v>
      </c>
      <c r="W60" s="196"/>
      <c r="X60" s="197"/>
      <c r="Y60" s="66"/>
      <c r="Z60" s="66"/>
      <c r="AA60" s="66"/>
      <c r="AB60" s="195" t="s">
        <v>140</v>
      </c>
      <c r="AC60" s="196"/>
      <c r="AD60" s="196"/>
      <c r="AE60" s="197"/>
      <c r="AF60" s="195" t="s">
        <v>134</v>
      </c>
      <c r="AG60" s="196"/>
      <c r="AH60" s="196"/>
      <c r="AI60" s="197"/>
    </row>
    <row r="61" spans="1:35" ht="87.75" customHeight="1" x14ac:dyDescent="0.2">
      <c r="A61" s="53"/>
      <c r="B61" s="35" t="s">
        <v>43</v>
      </c>
      <c r="C61" s="35" t="s">
        <v>45</v>
      </c>
      <c r="D61" s="37" t="s">
        <v>73</v>
      </c>
      <c r="E61" s="45" t="s">
        <v>21</v>
      </c>
      <c r="F61" s="33" t="s">
        <v>27</v>
      </c>
      <c r="G61" s="33">
        <v>2020</v>
      </c>
      <c r="H61" s="33">
        <v>2020</v>
      </c>
      <c r="I61" s="94">
        <v>0</v>
      </c>
      <c r="J61" s="94">
        <v>0</v>
      </c>
      <c r="K61" s="100">
        <v>0</v>
      </c>
      <c r="L61" s="164" t="s">
        <v>28</v>
      </c>
      <c r="M61" s="118" t="s">
        <v>21</v>
      </c>
      <c r="N61" s="119" t="s">
        <v>21</v>
      </c>
      <c r="O61" s="32" t="s">
        <v>29</v>
      </c>
      <c r="P61" s="32">
        <v>331</v>
      </c>
      <c r="Q61" s="32"/>
      <c r="R61" s="32"/>
      <c r="S61" s="32"/>
      <c r="T61" s="32">
        <v>270</v>
      </c>
      <c r="U61" s="32"/>
      <c r="V61" s="120">
        <v>82</v>
      </c>
      <c r="W61" s="121"/>
      <c r="X61" s="122"/>
      <c r="Y61" s="32"/>
      <c r="Z61" s="32"/>
      <c r="AA61" s="32"/>
      <c r="AB61" s="120" t="s">
        <v>140</v>
      </c>
      <c r="AC61" s="121"/>
      <c r="AD61" s="121"/>
      <c r="AE61" s="122"/>
      <c r="AF61" s="120" t="s">
        <v>146</v>
      </c>
      <c r="AG61" s="121"/>
      <c r="AH61" s="121"/>
      <c r="AI61" s="122"/>
    </row>
    <row r="62" spans="1:35" ht="31.5" customHeight="1" x14ac:dyDescent="0.2">
      <c r="A62" s="53"/>
      <c r="B62" s="42" t="s">
        <v>43</v>
      </c>
      <c r="C62" s="42" t="s">
        <v>45</v>
      </c>
      <c r="D62" s="44" t="s">
        <v>49</v>
      </c>
      <c r="E62" s="201" t="s">
        <v>154</v>
      </c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202"/>
      <c r="AI62" s="203"/>
    </row>
    <row r="63" spans="1:35" ht="47.25" customHeight="1" x14ac:dyDescent="0.2">
      <c r="A63" s="53"/>
      <c r="B63" s="19" t="s">
        <v>43</v>
      </c>
      <c r="C63" s="19" t="s">
        <v>45</v>
      </c>
      <c r="D63" s="15" t="s">
        <v>66</v>
      </c>
      <c r="E63" s="205" t="s">
        <v>82</v>
      </c>
      <c r="F63" s="111" t="s">
        <v>69</v>
      </c>
      <c r="G63" s="110">
        <v>2020</v>
      </c>
      <c r="H63" s="110">
        <v>2020</v>
      </c>
      <c r="I63" s="89">
        <v>31533.8</v>
      </c>
      <c r="J63" s="89">
        <v>38047.300000000003</v>
      </c>
      <c r="K63" s="101">
        <f>J63/I63*100</f>
        <v>120.65561397611452</v>
      </c>
      <c r="L63" s="204" t="s">
        <v>83</v>
      </c>
      <c r="M63" s="178"/>
      <c r="N63" s="179"/>
      <c r="O63" s="111" t="s">
        <v>15</v>
      </c>
      <c r="P63" s="111">
        <v>100</v>
      </c>
      <c r="Q63" s="33"/>
      <c r="R63" s="33"/>
      <c r="S63" s="33"/>
      <c r="T63" s="111">
        <v>70</v>
      </c>
      <c r="U63" s="33"/>
      <c r="V63" s="125">
        <v>70</v>
      </c>
      <c r="W63" s="126"/>
      <c r="X63" s="127"/>
      <c r="Y63" s="33"/>
      <c r="Z63" s="33"/>
      <c r="AA63" s="33"/>
      <c r="AB63" s="125" t="s">
        <v>140</v>
      </c>
      <c r="AC63" s="126"/>
      <c r="AD63" s="126"/>
      <c r="AE63" s="127"/>
      <c r="AF63" s="125" t="s">
        <v>147</v>
      </c>
      <c r="AG63" s="126"/>
      <c r="AH63" s="126"/>
      <c r="AI63" s="127"/>
    </row>
    <row r="64" spans="1:35" ht="51.75" customHeight="1" x14ac:dyDescent="0.2">
      <c r="A64" s="53"/>
      <c r="B64" s="19" t="s">
        <v>43</v>
      </c>
      <c r="C64" s="19" t="s">
        <v>45</v>
      </c>
      <c r="D64" s="15" t="s">
        <v>67</v>
      </c>
      <c r="E64" s="206"/>
      <c r="F64" s="112"/>
      <c r="G64" s="110"/>
      <c r="H64" s="110"/>
      <c r="I64" s="89">
        <v>4886.3999999999996</v>
      </c>
      <c r="J64" s="89">
        <v>6911.37</v>
      </c>
      <c r="K64" s="101">
        <f t="shared" ref="K64:K65" si="3">J64/I64*100</f>
        <v>141.44093811394893</v>
      </c>
      <c r="L64" s="180"/>
      <c r="M64" s="181"/>
      <c r="N64" s="182"/>
      <c r="O64" s="112"/>
      <c r="P64" s="112"/>
      <c r="Q64" s="33"/>
      <c r="R64" s="33"/>
      <c r="S64" s="33"/>
      <c r="T64" s="112"/>
      <c r="U64" s="33"/>
      <c r="V64" s="128"/>
      <c r="W64" s="129"/>
      <c r="X64" s="130"/>
      <c r="Y64" s="33"/>
      <c r="Z64" s="33"/>
      <c r="AA64" s="33"/>
      <c r="AB64" s="128"/>
      <c r="AC64" s="129"/>
      <c r="AD64" s="129"/>
      <c r="AE64" s="130"/>
      <c r="AF64" s="128"/>
      <c r="AG64" s="129"/>
      <c r="AH64" s="129"/>
      <c r="AI64" s="130"/>
    </row>
    <row r="65" spans="1:35" ht="50.25" customHeight="1" x14ac:dyDescent="0.2">
      <c r="A65" s="53"/>
      <c r="B65" s="19" t="s">
        <v>43</v>
      </c>
      <c r="C65" s="19" t="s">
        <v>45</v>
      </c>
      <c r="D65" s="15" t="s">
        <v>68</v>
      </c>
      <c r="E65" s="207"/>
      <c r="F65" s="113"/>
      <c r="G65" s="110"/>
      <c r="H65" s="110"/>
      <c r="I65" s="89">
        <v>19562</v>
      </c>
      <c r="J65" s="89">
        <v>25927.46</v>
      </c>
      <c r="K65" s="101">
        <f t="shared" si="3"/>
        <v>132.53992434311419</v>
      </c>
      <c r="L65" s="183"/>
      <c r="M65" s="184"/>
      <c r="N65" s="185"/>
      <c r="O65" s="113"/>
      <c r="P65" s="113"/>
      <c r="Q65" s="33"/>
      <c r="R65" s="33"/>
      <c r="S65" s="33"/>
      <c r="T65" s="113"/>
      <c r="U65" s="33"/>
      <c r="V65" s="131"/>
      <c r="W65" s="132"/>
      <c r="X65" s="133"/>
      <c r="Y65" s="33"/>
      <c r="Z65" s="33"/>
      <c r="AA65" s="33"/>
      <c r="AB65" s="131"/>
      <c r="AC65" s="132"/>
      <c r="AD65" s="132"/>
      <c r="AE65" s="133"/>
      <c r="AF65" s="131"/>
      <c r="AG65" s="132"/>
      <c r="AH65" s="132"/>
      <c r="AI65" s="133"/>
    </row>
    <row r="66" spans="1:35" ht="12.75" customHeight="1" x14ac:dyDescent="0.2">
      <c r="A66" s="53"/>
      <c r="B66" s="225" t="s">
        <v>74</v>
      </c>
      <c r="C66" s="202"/>
      <c r="D66" s="202"/>
      <c r="E66" s="202"/>
      <c r="F66" s="202"/>
      <c r="G66" s="27"/>
      <c r="H66" s="27"/>
      <c r="I66" s="94">
        <f>I26+I31+I32+I33+I34+I35+I41+I42+I43+I46+I47+I49+I52+I53+I54+I57+I50+I51+I63+I64+I65+I44+I45+I24+I25+I27+I28</f>
        <v>805824.87999999989</v>
      </c>
      <c r="J66" s="106">
        <f>J26+J31+J32+J33+J34+J35+J41+J42+J43+46:46+J47+J49+J52+J53+J54+J57+J50+J51+J63+J64+J65+J44+J45</f>
        <v>454438.77000000008</v>
      </c>
      <c r="K66" s="100">
        <f>J66/I66*100</f>
        <v>56.394234191428808</v>
      </c>
      <c r="L66" s="247"/>
      <c r="M66" s="151"/>
      <c r="N66" s="186"/>
      <c r="O66" s="45"/>
      <c r="P66" s="45"/>
      <c r="Q66" s="45"/>
      <c r="R66" s="45"/>
      <c r="S66" s="45"/>
      <c r="T66" s="45"/>
      <c r="U66" s="45"/>
      <c r="V66" s="150"/>
      <c r="W66" s="151"/>
      <c r="X66" s="186"/>
      <c r="Y66" s="45"/>
      <c r="Z66" s="45"/>
      <c r="AA66" s="45"/>
      <c r="AB66" s="150"/>
      <c r="AC66" s="151"/>
      <c r="AD66" s="151"/>
      <c r="AE66" s="186"/>
      <c r="AF66" s="150"/>
      <c r="AG66" s="186"/>
      <c r="AH66" s="45"/>
      <c r="AI66" s="43"/>
    </row>
    <row r="67" spans="1:35" ht="12.75" customHeight="1" x14ac:dyDescent="0.2">
      <c r="A67" s="53"/>
      <c r="B67" s="158" t="s">
        <v>22</v>
      </c>
      <c r="C67" s="159"/>
      <c r="D67" s="159"/>
      <c r="E67" s="159"/>
      <c r="F67" s="159"/>
      <c r="G67" s="24"/>
      <c r="H67" s="24"/>
      <c r="I67" s="94">
        <f>I73+I72+I70</f>
        <v>305824.88</v>
      </c>
      <c r="J67" s="106">
        <f>J70+J72+J73</f>
        <v>454438.76999999996</v>
      </c>
      <c r="K67" s="100">
        <f t="shared" ref="K67:K73" si="4">J67/I67*100</f>
        <v>148.59444071391442</v>
      </c>
      <c r="L67" s="150"/>
      <c r="M67" s="151"/>
      <c r="N67" s="186"/>
      <c r="O67" s="45"/>
      <c r="P67" s="45"/>
      <c r="Q67" s="45"/>
      <c r="R67" s="45"/>
      <c r="S67" s="45"/>
      <c r="T67" s="45"/>
      <c r="U67" s="45"/>
      <c r="V67" s="150"/>
      <c r="W67" s="151"/>
      <c r="X67" s="186"/>
      <c r="Y67" s="45"/>
      <c r="Z67" s="45"/>
      <c r="AA67" s="45"/>
      <c r="AB67" s="150"/>
      <c r="AC67" s="151"/>
      <c r="AD67" s="151"/>
      <c r="AE67" s="186"/>
      <c r="AF67" s="150"/>
      <c r="AG67" s="186"/>
      <c r="AH67" s="45"/>
      <c r="AI67" s="43"/>
    </row>
    <row r="68" spans="1:35" ht="12.75" customHeight="1" x14ac:dyDescent="0.2">
      <c r="A68" s="53"/>
      <c r="B68" s="225" t="s">
        <v>7</v>
      </c>
      <c r="C68" s="202"/>
      <c r="D68" s="202"/>
      <c r="E68" s="202"/>
      <c r="F68" s="202"/>
      <c r="G68" s="27"/>
      <c r="H68" s="27"/>
      <c r="I68" s="94"/>
      <c r="J68" s="106"/>
      <c r="K68" s="100"/>
      <c r="L68" s="150"/>
      <c r="M68" s="151"/>
      <c r="N68" s="186"/>
      <c r="O68" s="45"/>
      <c r="P68" s="45"/>
      <c r="Q68" s="45"/>
      <c r="R68" s="45"/>
      <c r="S68" s="45"/>
      <c r="T68" s="45"/>
      <c r="U68" s="45"/>
      <c r="V68" s="150"/>
      <c r="W68" s="151"/>
      <c r="X68" s="186"/>
      <c r="Y68" s="45"/>
      <c r="Z68" s="45"/>
      <c r="AA68" s="45"/>
      <c r="AB68" s="150"/>
      <c r="AC68" s="151"/>
      <c r="AD68" s="151"/>
      <c r="AE68" s="186"/>
      <c r="AF68" s="150"/>
      <c r="AG68" s="186"/>
      <c r="AH68" s="45"/>
      <c r="AI68" s="43"/>
    </row>
    <row r="69" spans="1:35" ht="12.75" customHeight="1" x14ac:dyDescent="0.2">
      <c r="A69" s="53"/>
      <c r="B69" s="225" t="s">
        <v>8</v>
      </c>
      <c r="C69" s="202"/>
      <c r="D69" s="202"/>
      <c r="E69" s="202"/>
      <c r="F69" s="202"/>
      <c r="G69" s="27"/>
      <c r="H69" s="27"/>
      <c r="I69" s="94"/>
      <c r="J69" s="106"/>
      <c r="K69" s="100"/>
      <c r="L69" s="150"/>
      <c r="M69" s="151"/>
      <c r="N69" s="186"/>
      <c r="O69" s="45"/>
      <c r="P69" s="45"/>
      <c r="Q69" s="45"/>
      <c r="R69" s="45"/>
      <c r="S69" s="45"/>
      <c r="T69" s="45"/>
      <c r="U69" s="45"/>
      <c r="V69" s="150"/>
      <c r="W69" s="151"/>
      <c r="X69" s="186"/>
      <c r="Y69" s="45"/>
      <c r="Z69" s="45"/>
      <c r="AA69" s="45"/>
      <c r="AB69" s="150"/>
      <c r="AC69" s="151"/>
      <c r="AD69" s="151"/>
      <c r="AE69" s="186"/>
      <c r="AF69" s="150"/>
      <c r="AG69" s="186"/>
      <c r="AH69" s="45"/>
      <c r="AI69" s="43"/>
    </row>
    <row r="70" spans="1:35" ht="24" customHeight="1" x14ac:dyDescent="0.2">
      <c r="A70" s="53"/>
      <c r="B70" s="225" t="s">
        <v>9</v>
      </c>
      <c r="C70" s="202"/>
      <c r="D70" s="202"/>
      <c r="E70" s="202"/>
      <c r="F70" s="202"/>
      <c r="G70" s="27"/>
      <c r="H70" s="27"/>
      <c r="I70" s="94">
        <f>I26+I31+I34+I35+I41+I42+I46+I49+I53+I54+I57+I51+I63+I65+I45+I27</f>
        <v>95780.38</v>
      </c>
      <c r="J70" s="106">
        <f>J26+J31+J34+J35+J41+J42+J46+J49+J53+J54+J57+J51+J63+J65+J45</f>
        <v>175749.30999999997</v>
      </c>
      <c r="K70" s="100">
        <f t="shared" si="4"/>
        <v>183.49197403476575</v>
      </c>
      <c r="L70" s="150"/>
      <c r="M70" s="151"/>
      <c r="N70" s="186"/>
      <c r="O70" s="45"/>
      <c r="P70" s="45"/>
      <c r="Q70" s="45"/>
      <c r="R70" s="45"/>
      <c r="S70" s="45"/>
      <c r="T70" s="45"/>
      <c r="U70" s="45"/>
      <c r="V70" s="150"/>
      <c r="W70" s="151"/>
      <c r="X70" s="186"/>
      <c r="Y70" s="45"/>
      <c r="Z70" s="45"/>
      <c r="AA70" s="45"/>
      <c r="AB70" s="150"/>
      <c r="AC70" s="151"/>
      <c r="AD70" s="151"/>
      <c r="AE70" s="186"/>
      <c r="AF70" s="150"/>
      <c r="AG70" s="186"/>
      <c r="AH70" s="45"/>
      <c r="AI70" s="43"/>
    </row>
    <row r="71" spans="1:35" ht="12.75" customHeight="1" x14ac:dyDescent="0.2">
      <c r="A71" s="53"/>
      <c r="B71" s="225" t="s">
        <v>10</v>
      </c>
      <c r="C71" s="202"/>
      <c r="D71" s="202"/>
      <c r="E71" s="202"/>
      <c r="F71" s="202"/>
      <c r="G71" s="27"/>
      <c r="H71" s="27"/>
      <c r="I71" s="94">
        <v>0</v>
      </c>
      <c r="J71" s="106">
        <v>0</v>
      </c>
      <c r="K71" s="100"/>
      <c r="L71" s="150"/>
      <c r="M71" s="151"/>
      <c r="N71" s="186"/>
      <c r="O71" s="45"/>
      <c r="P71" s="45"/>
      <c r="Q71" s="45"/>
      <c r="R71" s="45"/>
      <c r="S71" s="45"/>
      <c r="T71" s="45"/>
      <c r="U71" s="45"/>
      <c r="V71" s="150"/>
      <c r="W71" s="151"/>
      <c r="X71" s="186"/>
      <c r="Y71" s="45"/>
      <c r="Z71" s="45"/>
      <c r="AA71" s="45"/>
      <c r="AB71" s="150"/>
      <c r="AC71" s="151"/>
      <c r="AD71" s="151"/>
      <c r="AE71" s="186"/>
      <c r="AF71" s="150"/>
      <c r="AG71" s="186"/>
      <c r="AH71" s="45"/>
      <c r="AI71" s="43"/>
    </row>
    <row r="72" spans="1:35" ht="12.75" customHeight="1" x14ac:dyDescent="0.2">
      <c r="A72" s="53"/>
      <c r="B72" s="225" t="s">
        <v>11</v>
      </c>
      <c r="C72" s="202"/>
      <c r="D72" s="202"/>
      <c r="E72" s="202"/>
      <c r="F72" s="202"/>
      <c r="G72" s="27"/>
      <c r="H72" s="27"/>
      <c r="I72" s="94">
        <f>I32+I33+I43+I52+I50+I44+I28</f>
        <v>113963.29999999999</v>
      </c>
      <c r="J72" s="106">
        <f>J32+J33+J43+J52+J50+J44</f>
        <v>188637.1</v>
      </c>
      <c r="K72" s="100">
        <f t="shared" si="4"/>
        <v>165.52442760081539</v>
      </c>
      <c r="L72" s="150"/>
      <c r="M72" s="151"/>
      <c r="N72" s="186"/>
      <c r="O72" s="45"/>
      <c r="P72" s="45"/>
      <c r="Q72" s="45"/>
      <c r="R72" s="45"/>
      <c r="S72" s="45"/>
      <c r="T72" s="45"/>
      <c r="U72" s="45"/>
      <c r="V72" s="150"/>
      <c r="W72" s="151"/>
      <c r="X72" s="186"/>
      <c r="Y72" s="45"/>
      <c r="Z72" s="45"/>
      <c r="AA72" s="45"/>
      <c r="AB72" s="150"/>
      <c r="AC72" s="151"/>
      <c r="AD72" s="151"/>
      <c r="AE72" s="186"/>
      <c r="AF72" s="150"/>
      <c r="AG72" s="186"/>
      <c r="AH72" s="45"/>
      <c r="AI72" s="43"/>
    </row>
    <row r="73" spans="1:35" ht="12.75" customHeight="1" x14ac:dyDescent="0.2">
      <c r="A73" s="53"/>
      <c r="B73" s="225" t="s">
        <v>12</v>
      </c>
      <c r="C73" s="202"/>
      <c r="D73" s="202"/>
      <c r="E73" s="202"/>
      <c r="F73" s="202"/>
      <c r="G73" s="27"/>
      <c r="H73" s="27"/>
      <c r="I73" s="94">
        <f>I47+I64</f>
        <v>96081.2</v>
      </c>
      <c r="J73" s="106">
        <f>J47+J64</f>
        <v>90052.36</v>
      </c>
      <c r="K73" s="100">
        <f t="shared" si="4"/>
        <v>93.725265712751309</v>
      </c>
      <c r="L73" s="150"/>
      <c r="M73" s="151"/>
      <c r="N73" s="186"/>
      <c r="O73" s="45"/>
      <c r="P73" s="45"/>
      <c r="Q73" s="45"/>
      <c r="R73" s="45"/>
      <c r="S73" s="45"/>
      <c r="T73" s="45"/>
      <c r="U73" s="45"/>
      <c r="V73" s="150"/>
      <c r="W73" s="151"/>
      <c r="X73" s="186"/>
      <c r="Y73" s="45"/>
      <c r="Z73" s="45"/>
      <c r="AA73" s="45"/>
      <c r="AB73" s="150"/>
      <c r="AC73" s="151"/>
      <c r="AD73" s="151"/>
      <c r="AE73" s="186"/>
      <c r="AF73" s="150"/>
      <c r="AG73" s="186"/>
      <c r="AH73" s="45"/>
      <c r="AI73" s="43"/>
    </row>
    <row r="74" spans="1:35" ht="12.75" customHeight="1" x14ac:dyDescent="0.2">
      <c r="A74" s="53"/>
      <c r="B74" s="158" t="s">
        <v>131</v>
      </c>
      <c r="C74" s="159"/>
      <c r="D74" s="159"/>
      <c r="E74" s="159"/>
      <c r="F74" s="159"/>
      <c r="G74" s="159"/>
      <c r="H74" s="160"/>
      <c r="I74" s="94">
        <v>0</v>
      </c>
      <c r="J74" s="106">
        <v>0</v>
      </c>
      <c r="K74" s="100">
        <v>0</v>
      </c>
      <c r="L74" s="58"/>
      <c r="M74" s="59"/>
      <c r="N74" s="60"/>
      <c r="O74" s="63"/>
      <c r="P74" s="63"/>
      <c r="Q74" s="63"/>
      <c r="R74" s="63"/>
      <c r="S74" s="63"/>
      <c r="T74" s="63"/>
      <c r="U74" s="63"/>
      <c r="V74" s="58"/>
      <c r="W74" s="59"/>
      <c r="X74" s="60"/>
      <c r="Y74" s="63"/>
      <c r="Z74" s="63"/>
      <c r="AA74" s="63"/>
      <c r="AB74" s="58"/>
      <c r="AC74" s="59"/>
      <c r="AD74" s="59"/>
      <c r="AE74" s="60"/>
      <c r="AF74" s="58"/>
      <c r="AG74" s="60"/>
      <c r="AH74" s="63"/>
      <c r="AI74" s="43"/>
    </row>
    <row r="75" spans="1:35" ht="12.75" customHeight="1" x14ac:dyDescent="0.2">
      <c r="A75" s="54"/>
      <c r="B75" s="225" t="s">
        <v>13</v>
      </c>
      <c r="C75" s="202"/>
      <c r="D75" s="202"/>
      <c r="E75" s="202"/>
      <c r="F75" s="202"/>
      <c r="G75" s="27"/>
      <c r="H75" s="27"/>
      <c r="I75" s="94">
        <v>0</v>
      </c>
      <c r="J75" s="106">
        <v>0</v>
      </c>
      <c r="K75" s="100">
        <v>0</v>
      </c>
      <c r="L75" s="150"/>
      <c r="M75" s="151"/>
      <c r="N75" s="186"/>
      <c r="O75" s="45"/>
      <c r="P75" s="45"/>
      <c r="Q75" s="45"/>
      <c r="R75" s="45"/>
      <c r="S75" s="45"/>
      <c r="T75" s="45"/>
      <c r="U75" s="45"/>
      <c r="V75" s="150"/>
      <c r="W75" s="151"/>
      <c r="X75" s="186"/>
      <c r="Y75" s="45"/>
      <c r="Z75" s="45"/>
      <c r="AA75" s="45"/>
      <c r="AB75" s="150"/>
      <c r="AC75" s="151"/>
      <c r="AD75" s="151"/>
      <c r="AE75" s="186"/>
      <c r="AF75" s="150"/>
      <c r="AG75" s="186"/>
      <c r="AH75" s="45"/>
      <c r="AI75" s="43"/>
    </row>
    <row r="76" spans="1:35" ht="12.75" customHeight="1" thickBot="1" x14ac:dyDescent="0.25">
      <c r="A76" s="48"/>
      <c r="B76" s="245" t="s">
        <v>14</v>
      </c>
      <c r="C76" s="246"/>
      <c r="D76" s="246"/>
      <c r="E76" s="246"/>
      <c r="F76" s="246"/>
      <c r="G76" s="49"/>
      <c r="H76" s="49"/>
      <c r="I76" s="102">
        <v>500000</v>
      </c>
      <c r="J76" s="107">
        <v>0</v>
      </c>
      <c r="K76" s="100">
        <v>0</v>
      </c>
      <c r="L76" s="187"/>
      <c r="M76" s="191"/>
      <c r="N76" s="188"/>
      <c r="O76" s="50"/>
      <c r="P76" s="50"/>
      <c r="Q76" s="50"/>
      <c r="R76" s="50"/>
      <c r="S76" s="50"/>
      <c r="T76" s="50"/>
      <c r="U76" s="50"/>
      <c r="V76" s="187"/>
      <c r="W76" s="191"/>
      <c r="X76" s="188"/>
      <c r="Y76" s="50"/>
      <c r="Z76" s="50"/>
      <c r="AA76" s="50"/>
      <c r="AB76" s="187"/>
      <c r="AC76" s="191"/>
      <c r="AD76" s="191"/>
      <c r="AE76" s="188"/>
      <c r="AF76" s="187"/>
      <c r="AG76" s="188"/>
      <c r="AH76" s="50"/>
      <c r="AI76" s="51"/>
    </row>
    <row r="77" spans="1:35" x14ac:dyDescent="0.2">
      <c r="B77" s="10" t="s">
        <v>117</v>
      </c>
      <c r="I77" s="14"/>
      <c r="J77" s="14"/>
      <c r="K77" s="14"/>
      <c r="L77" s="1"/>
      <c r="M77" s="1"/>
      <c r="N77" s="1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ht="15.75" x14ac:dyDescent="0.25">
      <c r="B78" s="55" t="s">
        <v>118</v>
      </c>
      <c r="C78" s="55"/>
      <c r="D78" s="55"/>
      <c r="E78" s="56"/>
      <c r="F78" s="56"/>
      <c r="G78" s="56"/>
      <c r="H78" s="56"/>
      <c r="I78" s="57"/>
      <c r="L78" s="3"/>
      <c r="M78" s="3"/>
      <c r="N78" s="3"/>
    </row>
    <row r="79" spans="1:35" ht="15.75" x14ac:dyDescent="0.25">
      <c r="B79" s="55" t="s">
        <v>119</v>
      </c>
      <c r="C79" s="55"/>
      <c r="D79" s="55"/>
      <c r="E79" s="56"/>
      <c r="F79" s="56"/>
      <c r="G79" s="56"/>
      <c r="H79" s="56"/>
      <c r="I79" s="57"/>
    </row>
    <row r="80" spans="1:35" x14ac:dyDescent="0.2">
      <c r="B80" s="10" t="s">
        <v>120</v>
      </c>
    </row>
    <row r="81" spans="2:8" x14ac:dyDescent="0.2">
      <c r="B81" s="10" t="s">
        <v>121</v>
      </c>
    </row>
    <row r="82" spans="2:8" x14ac:dyDescent="0.2">
      <c r="B82" s="10" t="s">
        <v>137</v>
      </c>
      <c r="H82" s="2" t="s">
        <v>138</v>
      </c>
    </row>
  </sheetData>
  <autoFilter ref="A22:AK82">
    <filterColumn colId="11" showButton="0"/>
    <filterColumn colId="12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4" showButton="0"/>
    <filterColumn colId="25" showButton="0"/>
    <filterColumn colId="27" showButton="0"/>
    <filterColumn colId="28" showButton="0"/>
    <filterColumn colId="29" showButton="0"/>
    <filterColumn colId="31" showButton="0"/>
    <filterColumn colId="32" showButton="0"/>
    <filterColumn colId="33" showButton="0"/>
  </autoFilter>
  <mergeCells count="264">
    <mergeCell ref="V70:X70"/>
    <mergeCell ref="AF73:AG73"/>
    <mergeCell ref="P52:P53"/>
    <mergeCell ref="T52:T53"/>
    <mergeCell ref="L52:N53"/>
    <mergeCell ref="O52:O53"/>
    <mergeCell ref="B50:B51"/>
    <mergeCell ref="C50:C51"/>
    <mergeCell ref="D50:D51"/>
    <mergeCell ref="E50:E51"/>
    <mergeCell ref="AF50:AI51"/>
    <mergeCell ref="AF57:AI58"/>
    <mergeCell ref="AF52:AI53"/>
    <mergeCell ref="L54:N55"/>
    <mergeCell ref="O54:O55"/>
    <mergeCell ref="P54:P55"/>
    <mergeCell ref="T54:T55"/>
    <mergeCell ref="V54:X55"/>
    <mergeCell ref="AB54:AE55"/>
    <mergeCell ref="AF54:AI55"/>
    <mergeCell ref="AB56:AE56"/>
    <mergeCell ref="L56:N56"/>
    <mergeCell ref="AB57:AE58"/>
    <mergeCell ref="T57:T58"/>
    <mergeCell ref="B76:F76"/>
    <mergeCell ref="L66:N66"/>
    <mergeCell ref="B67:F67"/>
    <mergeCell ref="B66:F66"/>
    <mergeCell ref="B68:F68"/>
    <mergeCell ref="B69:F69"/>
    <mergeCell ref="B70:F70"/>
    <mergeCell ref="L67:N67"/>
    <mergeCell ref="L68:N68"/>
    <mergeCell ref="L70:N70"/>
    <mergeCell ref="L69:N69"/>
    <mergeCell ref="L76:N76"/>
    <mergeCell ref="B72:F72"/>
    <mergeCell ref="B74:H74"/>
    <mergeCell ref="B73:F73"/>
    <mergeCell ref="B75:F75"/>
    <mergeCell ref="P35:P36"/>
    <mergeCell ref="P27:P28"/>
    <mergeCell ref="T27:T28"/>
    <mergeCell ref="V27:X28"/>
    <mergeCell ref="J54:J56"/>
    <mergeCell ref="B71:F71"/>
    <mergeCell ref="F35:F40"/>
    <mergeCell ref="I54:I56"/>
    <mergeCell ref="G43:G46"/>
    <mergeCell ref="H43:H46"/>
    <mergeCell ref="F50:F51"/>
    <mergeCell ref="E35:E36"/>
    <mergeCell ref="G31:G34"/>
    <mergeCell ref="H31:H34"/>
    <mergeCell ref="G27:G28"/>
    <mergeCell ref="H27:H28"/>
    <mergeCell ref="E31:E34"/>
    <mergeCell ref="L27:N28"/>
    <mergeCell ref="O27:O28"/>
    <mergeCell ref="L43:N46"/>
    <mergeCell ref="E43:E46"/>
    <mergeCell ref="L35:N36"/>
    <mergeCell ref="G52:G53"/>
    <mergeCell ref="V66:X66"/>
    <mergeCell ref="V67:X67"/>
    <mergeCell ref="V68:X68"/>
    <mergeCell ref="V69:X69"/>
    <mergeCell ref="C27:C28"/>
    <mergeCell ref="D27:D28"/>
    <mergeCell ref="O43:O46"/>
    <mergeCell ref="V49:X49"/>
    <mergeCell ref="P43:P46"/>
    <mergeCell ref="H52:H53"/>
    <mergeCell ref="G63:G65"/>
    <mergeCell ref="V56:X56"/>
    <mergeCell ref="F54:F56"/>
    <mergeCell ref="F63:F65"/>
    <mergeCell ref="H63:H65"/>
    <mergeCell ref="G57:G58"/>
    <mergeCell ref="H57:H58"/>
    <mergeCell ref="I57:I58"/>
    <mergeCell ref="J57:J58"/>
    <mergeCell ref="L57:N58"/>
    <mergeCell ref="O57:O58"/>
    <mergeCell ref="P57:P58"/>
    <mergeCell ref="L61:N61"/>
    <mergeCell ref="L60:N60"/>
    <mergeCell ref="E27:E28"/>
    <mergeCell ref="B27:B28"/>
    <mergeCell ref="AB27:AE28"/>
    <mergeCell ref="L41:N41"/>
    <mergeCell ref="F43:F46"/>
    <mergeCell ref="V52:X53"/>
    <mergeCell ref="AF35:AI36"/>
    <mergeCell ref="V24:X24"/>
    <mergeCell ref="V25:X25"/>
    <mergeCell ref="T31:T34"/>
    <mergeCell ref="T43:T46"/>
    <mergeCell ref="V31:X34"/>
    <mergeCell ref="T35:T36"/>
    <mergeCell ref="V35:X36"/>
    <mergeCell ref="AB35:AE36"/>
    <mergeCell ref="L47:N47"/>
    <mergeCell ref="L49:N49"/>
    <mergeCell ref="E52:E53"/>
    <mergeCell ref="AF47:AI47"/>
    <mergeCell ref="AF49:AI49"/>
    <mergeCell ref="L24:N24"/>
    <mergeCell ref="AB24:AE24"/>
    <mergeCell ref="AF41:AI41"/>
    <mergeCell ref="AF24:AI24"/>
    <mergeCell ref="AF25:AI25"/>
    <mergeCell ref="F27:F28"/>
    <mergeCell ref="L42:N42"/>
    <mergeCell ref="V42:X42"/>
    <mergeCell ref="L38:N38"/>
    <mergeCell ref="O31:O34"/>
    <mergeCell ref="K54:K56"/>
    <mergeCell ref="AF20:AI22"/>
    <mergeCell ref="AB40:AE40"/>
    <mergeCell ref="V43:X46"/>
    <mergeCell ref="AB43:AE46"/>
    <mergeCell ref="AB42:AE42"/>
    <mergeCell ref="AB52:AE53"/>
    <mergeCell ref="AF56:AI56"/>
    <mergeCell ref="AF26:AI26"/>
    <mergeCell ref="AF27:AI28"/>
    <mergeCell ref="AF37:AI37"/>
    <mergeCell ref="AF38:AI38"/>
    <mergeCell ref="AF39:AI39"/>
    <mergeCell ref="AF40:AI40"/>
    <mergeCell ref="L26:N26"/>
    <mergeCell ref="AF31:AI34"/>
    <mergeCell ref="AB31:AE34"/>
    <mergeCell ref="AF30:AI30"/>
    <mergeCell ref="L37:N37"/>
    <mergeCell ref="E62:AI62"/>
    <mergeCell ref="L63:N65"/>
    <mergeCell ref="O63:O65"/>
    <mergeCell ref="P63:P65"/>
    <mergeCell ref="T63:T65"/>
    <mergeCell ref="V63:X65"/>
    <mergeCell ref="AB63:AE65"/>
    <mergeCell ref="E63:E65"/>
    <mergeCell ref="V37:X37"/>
    <mergeCell ref="V41:X41"/>
    <mergeCell ref="V57:X58"/>
    <mergeCell ref="AF60:AI60"/>
    <mergeCell ref="AF61:AI61"/>
    <mergeCell ref="L50:N51"/>
    <mergeCell ref="O50:O51"/>
    <mergeCell ref="P50:P51"/>
    <mergeCell ref="AB50:AE51"/>
    <mergeCell ref="T50:T51"/>
    <mergeCell ref="V50:X51"/>
    <mergeCell ref="G50:G51"/>
    <mergeCell ref="H50:H51"/>
    <mergeCell ref="K57:K58"/>
    <mergeCell ref="F57:F58"/>
    <mergeCell ref="V76:X76"/>
    <mergeCell ref="V75:X75"/>
    <mergeCell ref="V71:X71"/>
    <mergeCell ref="V72:X72"/>
    <mergeCell ref="V73:X73"/>
    <mergeCell ref="L75:N75"/>
    <mergeCell ref="L71:N71"/>
    <mergeCell ref="L72:N72"/>
    <mergeCell ref="L73:N73"/>
    <mergeCell ref="AE1:AI1"/>
    <mergeCell ref="AE2:AI2"/>
    <mergeCell ref="AB71:AE71"/>
    <mergeCell ref="AB72:AE72"/>
    <mergeCell ref="AF66:AG66"/>
    <mergeCell ref="AF67:AG67"/>
    <mergeCell ref="AF68:AG68"/>
    <mergeCell ref="AF69:AG69"/>
    <mergeCell ref="AF70:AG70"/>
    <mergeCell ref="AE3:AI3"/>
    <mergeCell ref="AE4:AI4"/>
    <mergeCell ref="AE5:AI5"/>
    <mergeCell ref="AE6:AI6"/>
    <mergeCell ref="AE7:AI7"/>
    <mergeCell ref="AB60:AE60"/>
    <mergeCell ref="AB49:AE49"/>
    <mergeCell ref="AB47:AE47"/>
    <mergeCell ref="E29:AI29"/>
    <mergeCell ref="AF71:AG71"/>
    <mergeCell ref="AF72:AG72"/>
    <mergeCell ref="AE8:AI8"/>
    <mergeCell ref="V47:X47"/>
    <mergeCell ref="V60:X60"/>
    <mergeCell ref="AB37:AE37"/>
    <mergeCell ref="AF75:AG75"/>
    <mergeCell ref="AF76:AG76"/>
    <mergeCell ref="AE9:AI9"/>
    <mergeCell ref="AE10:AI10"/>
    <mergeCell ref="AB73:AE73"/>
    <mergeCell ref="AB75:AE75"/>
    <mergeCell ref="AB76:AE76"/>
    <mergeCell ref="AB66:AE66"/>
    <mergeCell ref="AB41:AE41"/>
    <mergeCell ref="AB67:AE67"/>
    <mergeCell ref="AB68:AE68"/>
    <mergeCell ref="AB69:AE69"/>
    <mergeCell ref="AB70:AE70"/>
    <mergeCell ref="AB30:AE30"/>
    <mergeCell ref="AB38:AE38"/>
    <mergeCell ref="AB20:AE22"/>
    <mergeCell ref="AF42:AI42"/>
    <mergeCell ref="AF43:AI46"/>
    <mergeCell ref="AF63:AI65"/>
    <mergeCell ref="E59:AI59"/>
    <mergeCell ref="V61:X61"/>
    <mergeCell ref="AB61:AE61"/>
    <mergeCell ref="V38:X38"/>
    <mergeCell ref="O35:O36"/>
    <mergeCell ref="F8:P11"/>
    <mergeCell ref="V19:X19"/>
    <mergeCell ref="L17:AA18"/>
    <mergeCell ref="L30:N30"/>
    <mergeCell ref="V30:X30"/>
    <mergeCell ref="I35:I40"/>
    <mergeCell ref="L40:N40"/>
    <mergeCell ref="V40:X40"/>
    <mergeCell ref="I14:X14"/>
    <mergeCell ref="K20:K22"/>
    <mergeCell ref="L20:N22"/>
    <mergeCell ref="V20:AA22"/>
    <mergeCell ref="I12:X12"/>
    <mergeCell ref="I13:X13"/>
    <mergeCell ref="J20:J22"/>
    <mergeCell ref="G17:H17"/>
    <mergeCell ref="H20:H22"/>
    <mergeCell ref="K17:K18"/>
    <mergeCell ref="G20:G22"/>
    <mergeCell ref="I20:I22"/>
    <mergeCell ref="K35:K40"/>
    <mergeCell ref="L19:N19"/>
    <mergeCell ref="F31:F34"/>
    <mergeCell ref="L31:N34"/>
    <mergeCell ref="B17:D17"/>
    <mergeCell ref="E17:E18"/>
    <mergeCell ref="P31:P34"/>
    <mergeCell ref="J35:J40"/>
    <mergeCell ref="L39:N39"/>
    <mergeCell ref="V26:X26"/>
    <mergeCell ref="F17:F18"/>
    <mergeCell ref="I17:J17"/>
    <mergeCell ref="AF17:AI19"/>
    <mergeCell ref="O20:O22"/>
    <mergeCell ref="P20:S22"/>
    <mergeCell ref="T20:U22"/>
    <mergeCell ref="AB17:AE19"/>
    <mergeCell ref="AB39:AE39"/>
    <mergeCell ref="V39:X39"/>
    <mergeCell ref="B20:B22"/>
    <mergeCell ref="C20:C22"/>
    <mergeCell ref="D20:D22"/>
    <mergeCell ref="E20:E22"/>
    <mergeCell ref="F20:F22"/>
    <mergeCell ref="AB25:AE25"/>
    <mergeCell ref="AB26:AE26"/>
    <mergeCell ref="E23:AI23"/>
    <mergeCell ref="L25:N25"/>
  </mergeCells>
  <pageMargins left="0.23622047244094491" right="0.23622047244094491" top="0.15748031496062992" bottom="0.1574803149606299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3</vt:lpstr>
      <vt:lpstr>Лист1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2021-04-13T10:20:41Z</dcterms:modified>
</cp:coreProperties>
</file>